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Default Extension="vml" ContentType="application/vnd.openxmlformats-officedocument.vmlDrawing"/>
  <Override PartName="/xl/drawings/drawing2.xml" ContentType="application/vnd.openxmlformats-officedocument.drawingml.chartshapes+xml"/>
  <Override PartName="/xl/drawings/drawing24.xml" ContentType="application/vnd.openxmlformats-officedocument.drawingml.chartshapes+xml"/>
  <Override PartName="/xl/drawings/drawing26.xml" ContentType="application/vnd.openxmlformats-officedocument.drawingml.chartshapes+xml"/>
  <Override PartName="/xl/drawings/drawing30.xml" ContentType="application/vnd.openxmlformats-officedocument.drawingml.chartshapes+xml"/>
  <Override PartName="/xl/drawings/drawing22.xml" ContentType="application/vnd.openxmlformats-officedocument.drawingml.chartshapes+xml"/>
  <Override PartName="/xl/drawings/drawing31.xml" ContentType="application/vnd.openxmlformats-officedocument.drawingml.chartshapes+xml"/>
  <Override PartName="/xl/drawings/drawing33.xml" ContentType="application/vnd.openxmlformats-officedocument.drawingml.chartshapes+xml"/>
  <Override PartName="/xl/drawings/drawing28.xml" ContentType="application/vnd.openxmlformats-officedocument.drawingml.chartshapes+xml"/>
  <Override PartName="/xl/drawings/drawing18.xml" ContentType="application/vnd.openxmlformats-officedocument.drawingml.chartshapes+xml"/>
  <Override PartName="/xl/drawings/drawing35.xml" ContentType="application/vnd.openxmlformats-officedocument.drawingml.chartshapes+xml"/>
  <Override PartName="/xl/drawings/drawing6.xml" ContentType="application/vnd.openxmlformats-officedocument.drawingml.chartshapes+xml"/>
  <Override PartName="/xl/drawings/drawing8.xml" ContentType="application/vnd.openxmlformats-officedocument.drawingml.chartshapes+xml"/>
  <Override PartName="/xl/drawings/drawing10.xml" ContentType="application/vnd.openxmlformats-officedocument.drawingml.chartshapes+xml"/>
  <Override PartName="/xl/drawings/drawing12.xml" ContentType="application/vnd.openxmlformats-officedocument.drawingml.chartshapes+xml"/>
  <Override PartName="/xl/drawings/drawing14.xml" ContentType="application/vnd.openxmlformats-officedocument.drawingml.chartshapes+xml"/>
  <Override PartName="/xl/drawings/drawing16.xml" ContentType="application/vnd.openxmlformats-officedocument.drawingml.chartshapes+xml"/>
  <Override PartName="/xl/drawings/drawing20.xml" ContentType="application/vnd.openxmlformats-officedocument.drawingml.chartshapes+xml"/>
  <Override PartName="/xl/drawings/drawing39.xml" ContentType="application/vnd.openxmlformats-officedocument.drawingml.chartshapes+xml"/>
  <Override PartName="/xl/drawings/drawing3.xml" ContentType="application/vnd.openxmlformats-officedocument.drawingml.chartshapes+xml"/>
  <Override PartName="/xl/drawings/drawing55.xml" ContentType="application/vnd.openxmlformats-officedocument.drawingml.chartshapes+xml"/>
  <Override PartName="/xl/drawings/drawing53.xml" ContentType="application/vnd.openxmlformats-officedocument.drawingml.chartshapes+xml"/>
  <Override PartName="/xl/drawings/drawing51.xml" ContentType="application/vnd.openxmlformats-officedocument.drawingml.chartshapes+xml"/>
  <Override PartName="/xl/drawings/drawing49.xml" ContentType="application/vnd.openxmlformats-officedocument.drawingml.chartshapes+xml"/>
  <Override PartName="/xl/drawings/drawing41.xml" ContentType="application/vnd.openxmlformats-officedocument.drawingml.chartshapes+xml"/>
  <Override PartName="/xl/drawings/drawing42.xml" ContentType="application/vnd.openxmlformats-officedocument.drawingml.chartshapes+xml"/>
  <Override PartName="/xl/drawings/drawing44.xml" ContentType="application/vnd.openxmlformats-officedocument.drawingml.chartshapes+xml"/>
  <Override PartName="/xl/drawings/drawing45.xml" ContentType="application/vnd.openxmlformats-officedocument.drawingml.chartshapes+xml"/>
  <Override PartName="/xl/drawings/drawing47.xml" ContentType="application/vnd.openxmlformats-officedocument.drawingml.chartshapes+xml"/>
  <Override PartName="/xl/drawings/drawing37.xml" ContentType="application/vnd.openxmlformats-officedocument.drawingml.chartshapes+xml"/>
  <Override PartName="/xl/workbook.xml" ContentType="application/vnd.openxmlformats-officedocument.spreadsheetml.sheet.main+xml"/>
  <Override PartName="/xl/theme/themeOverride1.xml" ContentType="application/vnd.openxmlformats-officedocument.themeOverride+xml"/>
  <Override PartName="/xl/drawings/drawing48.xml" ContentType="application/vnd.openxmlformats-officedocument.drawing+xml"/>
  <Override PartName="/xl/charts/chart26.xml" ContentType="application/vnd.openxmlformats-officedocument.drawingml.chart+xml"/>
  <Override PartName="/xl/theme/themeOverride25.xml" ContentType="application/vnd.openxmlformats-officedocument.themeOverride+xml"/>
  <Override PartName="/xl/worksheets/sheet11.xml" ContentType="application/vnd.openxmlformats-officedocument.spreadsheetml.worksheet+xml"/>
  <Override PartName="/xl/drawings/drawing50.xml" ContentType="application/vnd.openxmlformats-officedocument.drawing+xml"/>
  <Override PartName="/xl/pivotTables/pivotTable1.xml" ContentType="application/vnd.openxmlformats-officedocument.spreadsheetml.pivotTable+xml"/>
  <Override PartName="/xl/worksheets/sheet12.xml" ContentType="application/vnd.openxmlformats-officedocument.spreadsheetml.worksheet+xml"/>
  <Override PartName="/xl/theme/themeOverride24.xml" ContentType="application/vnd.openxmlformats-officedocument.themeOverride+xml"/>
  <Override PartName="/xl/theme/themeOverride23.xml" ContentType="application/vnd.openxmlformats-officedocument.themeOverride+xml"/>
  <Override PartName="/xl/worksheets/sheet13.xml" ContentType="application/vnd.openxmlformats-officedocument.spreadsheetml.worksheet+xml"/>
  <Override PartName="/xl/drawings/drawing46.xml" ContentType="application/vnd.openxmlformats-officedocument.drawing+xml"/>
  <Override PartName="/xl/worksheets/sheet1.xml" ContentType="application/vnd.openxmlformats-officedocument.spreadsheetml.worksheet+xml"/>
  <Override PartName="/xl/charts/chart27.xml" ContentType="application/vnd.openxmlformats-officedocument.drawingml.chart+xml"/>
  <Override PartName="/xl/theme/themeOverride26.xml" ContentType="application/vnd.openxmlformats-officedocument.themeOverride+xml"/>
  <Override PartName="/xl/worksheets/sheet10.xml" ContentType="application/vnd.openxmlformats-officedocument.spreadsheetml.worksheet+xml"/>
  <Override PartName="/xl/worksheets/sheet8.xml" ContentType="application/vnd.openxmlformats-officedocument.spreadsheetml.worksheet+xml"/>
  <Override PartName="/xl/worksheets/sheet7.xml" ContentType="application/vnd.openxmlformats-officedocument.spreadsheetml.worksheet+xml"/>
  <Override PartName="/xl/worksheets/sheet6.xml" ContentType="application/vnd.openxmlformats-officedocument.spreadsheetml.worksheet+xml"/>
  <Override PartName="/xl/theme/themeOverride28.xml" ContentType="application/vnd.openxmlformats-officedocument.themeOverride+xml"/>
  <Override PartName="/xl/charts/chart29.xml" ContentType="application/vnd.openxmlformats-officedocument.drawingml.chart+xml"/>
  <Override PartName="/xl/drawings/drawing54.xml" ContentType="application/vnd.openxmlformats-officedocument.drawing+xml"/>
  <Override PartName="/xl/drawings/drawing52.xml" ContentType="application/vnd.openxmlformats-officedocument.drawing+xml"/>
  <Override PartName="/xl/charts/chart28.xml" ContentType="application/vnd.openxmlformats-officedocument.drawingml.chart+xml"/>
  <Override PartName="/xl/theme/themeOverride27.xml" ContentType="application/vnd.openxmlformats-officedocument.themeOverride+xml"/>
  <Override PartName="/xl/worksheets/sheet9.xml" ContentType="application/vnd.openxmlformats-officedocument.spreadsheetml.worksheet+xml"/>
  <Override PartName="/xl/worksheets/sheet4.xml" ContentType="application/vnd.openxmlformats-officedocument.spreadsheetml.worksheet+xml"/>
  <Override PartName="/xl/worksheets/sheet3.xml" ContentType="application/vnd.openxmlformats-officedocument.spreadsheetml.worksheet+xml"/>
  <Override PartName="/xl/worksheets/sheet2.xml" ContentType="application/vnd.openxmlformats-officedocument.spreadsheetml.worksheet+xml"/>
  <Override PartName="/xl/worksheets/sheet5.xml" ContentType="application/vnd.openxmlformats-officedocument.spreadsheetml.worksheet+xml"/>
  <Override PartName="/xl/charts/chart24.xml" ContentType="application/vnd.openxmlformats-officedocument.drawingml.chart+xml"/>
  <Override PartName="/xl/charts/chart25.xml" ContentType="application/vnd.openxmlformats-officedocument.drawingml.chart+xml"/>
  <Override PartName="/xl/worksheets/sheet14.xml" ContentType="application/vnd.openxmlformats-officedocument.spreadsheetml.worksheet+xml"/>
  <Override PartName="/xl/drawings/drawing19.xml" ContentType="application/vnd.openxmlformats-officedocument.drawing+xml"/>
  <Override PartName="/xl/charts/chart10.xml" ContentType="application/vnd.openxmlformats-officedocument.drawingml.chart+xml"/>
  <Override PartName="/xl/theme/themeOverride10.xml" ContentType="application/vnd.openxmlformats-officedocument.themeOverride+xml"/>
  <Override PartName="/xl/worksheets/sheet27.xml" ContentType="application/vnd.openxmlformats-officedocument.spreadsheetml.worksheet+xml"/>
  <Override PartName="/xl/worksheets/sheet28.xml" ContentType="application/vnd.openxmlformats-officedocument.spreadsheetml.worksheet+xml"/>
  <Override PartName="/xl/theme/themeOverride8.xml" ContentType="application/vnd.openxmlformats-officedocument.themeOverride+xml"/>
  <Override PartName="/xl/drawings/drawing17.xml" ContentType="application/vnd.openxmlformats-officedocument.drawing+xml"/>
  <Override PartName="/xl/charts/chart9.xml" ContentType="application/vnd.openxmlformats-officedocument.drawingml.chart+xml"/>
  <Override PartName="/xl/theme/themeOverride9.xml" ContentType="application/vnd.openxmlformats-officedocument.themeOverride+xml"/>
  <Override PartName="/xl/drawings/drawing21.xml" ContentType="application/vnd.openxmlformats-officedocument.drawing+xml"/>
  <Override PartName="/xl/charts/chart11.xml" ContentType="application/vnd.openxmlformats-officedocument.drawingml.chart+xml"/>
  <Override PartName="/xl/theme/themeOverride11.xml" ContentType="application/vnd.openxmlformats-officedocument.themeOverride+xml"/>
  <Override PartName="/xl/charts/chart13.xml" ContentType="application/vnd.openxmlformats-officedocument.drawingml.chart+xml"/>
  <Override PartName="/xl/theme/themeOverride13.xml" ContentType="application/vnd.openxmlformats-officedocument.themeOverride+xml"/>
  <Override PartName="/xl/worksheets/sheet24.xml" ContentType="application/vnd.openxmlformats-officedocument.spreadsheetml.worksheet+xml"/>
  <Override PartName="/xl/drawings/drawing27.xml" ContentType="application/vnd.openxmlformats-officedocument.drawing+xml"/>
  <Override PartName="/xl/drawings/drawing25.xml" ContentType="application/vnd.openxmlformats-officedocument.drawing+xml"/>
  <Override PartName="/xl/theme/themeOverride12.xml" ContentType="application/vnd.openxmlformats-officedocument.themeOverride+xml"/>
  <Override PartName="/xl/charts/chart12.xml" ContentType="application/vnd.openxmlformats-officedocument.drawingml.chart+xml"/>
  <Override PartName="/xl/drawings/drawing23.xml" ContentType="application/vnd.openxmlformats-officedocument.drawing+xml"/>
  <Override PartName="/xl/worksheets/sheet26.xml" ContentType="application/vnd.openxmlformats-officedocument.spreadsheetml.worksheet+xml"/>
  <Override PartName="/xl/charts/chart8.xml" ContentType="application/vnd.openxmlformats-officedocument.drawingml.chart+xml"/>
  <Override PartName="/xl/drawings/drawing15.xml" ContentType="application/vnd.openxmlformats-officedocument.drawing+xml"/>
  <Override PartName="/xl/theme/themeOverride7.xml" ContentType="application/vnd.openxmlformats-officedocument.themeOverride+xml"/>
  <Override PartName="/xl/drawings/drawing5.xml" ContentType="application/vnd.openxmlformats-officedocument.drawing+xml"/>
  <Override PartName="/xl/charts/chart3.xml" ContentType="application/vnd.openxmlformats-officedocument.drawingml.chart+xml"/>
  <Override PartName="/xl/theme/themeOverride3.xml" ContentType="application/vnd.openxmlformats-officedocument.themeOverride+xml"/>
  <Override PartName="/xl/drawings/drawing7.xml" ContentType="application/vnd.openxmlformats-officedocument.drawing+xml"/>
  <Override PartName="/xl/drawings/drawing4.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theme/themeOverride2.xml" ContentType="application/vnd.openxmlformats-officedocument.themeOverride+xml"/>
  <Override PartName="/xl/drawings/drawing1.xml" ContentType="application/vnd.openxmlformats-officedocument.drawing+xml"/>
  <Override PartName="/xl/charts/chart4.xml" ContentType="application/vnd.openxmlformats-officedocument.drawingml.chart+xml"/>
  <Override PartName="/xl/theme/themeOverride4.xml" ContentType="application/vnd.openxmlformats-officedocument.themeOverride+xml"/>
  <Override PartName="/xl/sharedStrings.xml" ContentType="application/vnd.openxmlformats-officedocument.spreadsheetml.sharedStrings+xml"/>
  <Override PartName="/xl/theme/themeOverride6.xml" ContentType="application/vnd.openxmlformats-officedocument.themeOverride+xml"/>
  <Override PartName="/xl/theme/theme1.xml" ContentType="application/vnd.openxmlformats-officedocument.theme+xml"/>
  <Override PartName="/xl/drawings/drawing13.xml" ContentType="application/vnd.openxmlformats-officedocument.drawing+xml"/>
  <Override PartName="/xl/charts/chart7.xml" ContentType="application/vnd.openxmlformats-officedocument.drawingml.chart+xml"/>
  <Override PartName="/xl/charts/chart6.xml" ContentType="application/vnd.openxmlformats-officedocument.drawingml.chart+xml"/>
  <Override PartName="/xl/drawings/drawing11.xml" ContentType="application/vnd.openxmlformats-officedocument.drawing+xml"/>
  <Override PartName="/xl/styles.xml" ContentType="application/vnd.openxmlformats-officedocument.spreadsheetml.styles+xml"/>
  <Override PartName="/xl/theme/themeOverride5.xml" ContentType="application/vnd.openxmlformats-officedocument.themeOverride+xml"/>
  <Override PartName="/xl/charts/chart5.xml" ContentType="application/vnd.openxmlformats-officedocument.drawingml.chart+xml"/>
  <Override PartName="/xl/drawings/drawing9.xml" ContentType="application/vnd.openxmlformats-officedocument.drawing+xml"/>
  <Override PartName="/xl/charts/chart14.xml" ContentType="application/vnd.openxmlformats-officedocument.drawingml.chart+xml"/>
  <Override PartName="/xl/worksheets/sheet25.xml" ContentType="application/vnd.openxmlformats-officedocument.spreadsheetml.worksheet+xml"/>
  <Override PartName="/xl/theme/themeOverride19.xml" ContentType="application/vnd.openxmlformats-officedocument.themeOverride+xml"/>
  <Override PartName="/xl/charts/chart20.xml" ContentType="application/vnd.openxmlformats-officedocument.drawingml.chart+xml"/>
  <Override PartName="/xl/drawings/drawing38.xml" ContentType="application/vnd.openxmlformats-officedocument.drawing+xml"/>
  <Override PartName="/xl/worksheets/sheet18.xml" ContentType="application/vnd.openxmlformats-officedocument.spreadsheetml.worksheet+xml"/>
  <Override PartName="/xl/theme/themeOverride18.xml" ContentType="application/vnd.openxmlformats-officedocument.themeOverride+xml"/>
  <Override PartName="/xl/charts/chart19.xml" ContentType="application/vnd.openxmlformats-officedocument.drawingml.chart+xml"/>
  <Override PartName="/xl/drawings/drawing36.xml" ContentType="application/vnd.openxmlformats-officedocument.drawing+xml"/>
  <Override PartName="/xl/worksheets/sheet19.xml" ContentType="application/vnd.openxmlformats-officedocument.spreadsheetml.worksheet+xml"/>
  <Override PartName="/xl/worksheets/sheet17.xml" ContentType="application/vnd.openxmlformats-officedocument.spreadsheetml.worksheet+xml"/>
  <Override PartName="/xl/drawings/drawing40.xml" ContentType="application/vnd.openxmlformats-officedocument.drawing+xml"/>
  <Override PartName="/xl/charts/chart21.xml" ContentType="application/vnd.openxmlformats-officedocument.drawingml.chart+xml"/>
  <Override PartName="/xl/theme/themeOverride22.xml" ContentType="application/vnd.openxmlformats-officedocument.themeOverride+xml"/>
  <Override PartName="/xl/charts/chart23.xml" ContentType="application/vnd.openxmlformats-officedocument.drawingml.chart+xml"/>
  <Override PartName="/xl/drawings/drawing43.xml" ContentType="application/vnd.openxmlformats-officedocument.drawing+xml"/>
  <Override PartName="/xl/worksheets/sheet15.xml" ContentType="application/vnd.openxmlformats-officedocument.spreadsheetml.worksheet+xml"/>
  <Override PartName="/xl/theme/themeOverride21.xml" ContentType="application/vnd.openxmlformats-officedocument.themeOverride+xml"/>
  <Override PartName="/xl/charts/chart22.xml" ContentType="application/vnd.openxmlformats-officedocument.drawingml.chart+xml"/>
  <Override PartName="/xl/worksheets/sheet16.xml" ContentType="application/vnd.openxmlformats-officedocument.spreadsheetml.worksheet+xml"/>
  <Override PartName="/xl/theme/themeOverride20.xml" ContentType="application/vnd.openxmlformats-officedocument.themeOverride+xml"/>
  <Override PartName="/xl/theme/themeOverride17.xml" ContentType="application/vnd.openxmlformats-officedocument.themeOverride+xml"/>
  <Override PartName="/xl/worksheets/sheet23.xml" ContentType="application/vnd.openxmlformats-officedocument.spreadsheetml.worksheet+xml"/>
  <Override PartName="/xl/drawings/drawing29.xml" ContentType="application/vnd.openxmlformats-officedocument.drawing+xml"/>
  <Override PartName="/xl/charts/chart17.xml" ContentType="application/vnd.openxmlformats-officedocument.drawingml.chart+xml"/>
  <Override PartName="/xl/drawings/drawing32.xml" ContentType="application/vnd.openxmlformats-officedocument.drawing+xml"/>
  <Override PartName="/xl/charts/chart18.xml" ContentType="application/vnd.openxmlformats-officedocument.drawingml.chart+xml"/>
  <Override PartName="/xl/theme/themeOverride15.xml" ContentType="application/vnd.openxmlformats-officedocument.themeOverride+xml"/>
  <Override PartName="/xl/charts/chart16.xml" ContentType="application/vnd.openxmlformats-officedocument.drawingml.chart+xml"/>
  <Override PartName="/xl/worksheets/sheet22.xml" ContentType="application/vnd.openxmlformats-officedocument.spreadsheetml.worksheet+xml"/>
  <Override PartName="/xl/theme/themeOverride14.xml" ContentType="application/vnd.openxmlformats-officedocument.themeOverride+xml"/>
  <Override PartName="/xl/charts/chart15.xml" ContentType="application/vnd.openxmlformats-officedocument.drawingml.chart+xml"/>
  <Override PartName="/xl/theme/themeOverride16.xml" ContentType="application/vnd.openxmlformats-officedocument.themeOverride+xml"/>
  <Override PartName="/xl/worksheets/sheet21.xml" ContentType="application/vnd.openxmlformats-officedocument.spreadsheetml.worksheet+xml"/>
  <Override PartName="/xl/drawings/drawing34.xml" ContentType="application/vnd.openxmlformats-officedocument.drawing+xml"/>
  <Override PartName="/xl/worksheets/sheet20.xml" ContentType="application/vnd.openxmlformats-officedocument.spreadsheetml.worksheet+xml"/>
  <Override PartName="/docProps/app.xml" ContentType="application/vnd.openxmlformats-officedocument.extended-properties+xml"/>
  <Override PartName="/docProps/core.xml" ContentType="application/vnd.openxmlformats-package.core-properties+xml"/>
  <Override PartName="/xl/comments1.xml" ContentType="application/vnd.openxmlformats-officedocument.spreadsheetml.comments+xml"/>
  <Override PartName="/xl/pivotCache/pivotCacheDefinition1.xml" ContentType="application/vnd.openxmlformats-officedocument.spreadsheetml.pivotCacheDefinition+xml"/>
  <Override PartName="/xl/pivotCache/pivotCacheRecords1.xml" ContentType="application/vnd.openxmlformats-officedocument.spreadsheetml.pivotCacheRecords+xml"/>
  <Override PartName="/xl/calcChain.xml" ContentType="application/vnd.openxmlformats-officedocument.spreadsheetml.calcChain+xml"/>
  <Override PartName="/customXml/itemProps2.xml" ContentType="application/vnd.openxmlformats-officedocument.customXmlProperties+xml"/>
  <Override PartName="/customXml/itemProps1.xml" ContentType="application/vnd.openxmlformats-officedocument.customXmlProperties+xml"/>
  <Override PartName="/customXml/itemProps3.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hidePivotFieldList="1" defaultThemeVersion="164011"/>
  <mc:AlternateContent xmlns:mc="http://schemas.openxmlformats.org/markup-compatibility/2006">
    <mc:Choice Requires="x15">
      <x15ac:absPath xmlns:x15ac="http://schemas.microsoft.com/office/spreadsheetml/2010/11/ac" url="G:\Delad\009-Produktionsledning\Dokument\Dokument_2020\20105 Information om coronaviruset\Analys av första covid-19-vågen – produktion, köer och väntetider i vården\"/>
    </mc:Choice>
  </mc:AlternateContent>
  <bookViews>
    <workbookView xWindow="0" yWindow="0" windowWidth="14270" windowHeight="8700" tabRatio="931" firstSheet="1" activeTab="1"/>
  </bookViews>
  <sheets>
    <sheet name="vänt besök reg" sheetId="33" state="hidden" r:id="rId1"/>
    <sheet name="Innehåll" sheetId="41" r:id="rId2"/>
    <sheet name="1" sheetId="26" r:id="rId3"/>
    <sheet name="2" sheetId="37" r:id="rId4"/>
    <sheet name="3" sheetId="38" r:id="rId5"/>
    <sheet name="4 " sheetId="22" r:id="rId6"/>
    <sheet name="5" sheetId="39" r:id="rId7"/>
    <sheet name="6" sheetId="27" r:id="rId8"/>
    <sheet name="7" sheetId="40" r:id="rId9"/>
    <sheet name="8" sheetId="7" r:id="rId10"/>
    <sheet name="9" sheetId="35" r:id="rId11"/>
    <sheet name="10" sheetId="10" r:id="rId12"/>
    <sheet name="11" sheetId="29" r:id="rId13"/>
    <sheet name="12" sheetId="15" r:id="rId14"/>
    <sheet name="13" sheetId="34" r:id="rId15"/>
    <sheet name="14" sheetId="36" r:id="rId16"/>
    <sheet name="15" sheetId="45" r:id="rId17"/>
    <sheet name="16a" sheetId="5" r:id="rId18"/>
    <sheet name="16b" sheetId="4" r:id="rId19"/>
    <sheet name="17" sheetId="47" r:id="rId20"/>
    <sheet name="B mall" sheetId="2" state="hidden" r:id="rId21"/>
    <sheet name="18" sheetId="23" r:id="rId22"/>
    <sheet name="K1" sheetId="30" r:id="rId23"/>
    <sheet name="K2" sheetId="46" r:id="rId24"/>
    <sheet name="K3" sheetId="44" r:id="rId25"/>
    <sheet name="K4" sheetId="16" r:id="rId26"/>
    <sheet name="K5" sheetId="28" r:id="rId27"/>
    <sheet name="K6" sheetId="48" r:id="rId28"/>
  </sheets>
  <definedNames>
    <definedName name="_xlnm._FilterDatabase" localSheetId="12" hidden="1">'11'!#REF!</definedName>
    <definedName name="_xlnm._FilterDatabase" localSheetId="13" hidden="1">'12'!$A$22:$H$22</definedName>
    <definedName name="_xlnm._FilterDatabase" localSheetId="14" hidden="1">'13'!#REF!</definedName>
    <definedName name="_xlnm._FilterDatabase" localSheetId="15" hidden="1">'14'!$A$35:$H$51</definedName>
    <definedName name="_xlnm._FilterDatabase" localSheetId="16" hidden="1">'15'!$A$42:$H$58</definedName>
    <definedName name="_xlnm._FilterDatabase" localSheetId="17" hidden="1">'16a'!#REF!</definedName>
    <definedName name="_xlnm._FilterDatabase" localSheetId="18" hidden="1">'16b'!$BN$75:$BP$96</definedName>
    <definedName name="_xlnm._FilterDatabase" localSheetId="3" hidden="1">'2'!#REF!</definedName>
    <definedName name="_xlnm._FilterDatabase" localSheetId="4" hidden="1">'3'!$A$41:$E$55</definedName>
    <definedName name="_xlnm._FilterDatabase" localSheetId="6" hidden="1">'5'!$A$2:$F$16</definedName>
    <definedName name="_xlnm._FilterDatabase" localSheetId="7" hidden="1">'6'!$A$1:$F$22</definedName>
    <definedName name="_xlnm._FilterDatabase" localSheetId="20" hidden="1">'B mall'!$CH$78:$CJ$99</definedName>
    <definedName name="_xlnm._FilterDatabase" localSheetId="24">'K3'!$A$4:$F$164</definedName>
    <definedName name="e" localSheetId="14">#REF!</definedName>
    <definedName name="e" localSheetId="16">#REF!</definedName>
    <definedName name="e" localSheetId="19">#REF!</definedName>
    <definedName name="e" localSheetId="3">#REF!</definedName>
    <definedName name="e" localSheetId="4">#REF!</definedName>
    <definedName name="e" localSheetId="6">#REF!</definedName>
    <definedName name="e" localSheetId="8">#REF!</definedName>
    <definedName name="e" localSheetId="0">#REF!</definedName>
    <definedName name="e">#REF!</definedName>
    <definedName name="Figur_2_astma" localSheetId="12">#REF!</definedName>
    <definedName name="Figur_2_astma" localSheetId="14">#REF!</definedName>
    <definedName name="Figur_2_astma" localSheetId="16">#REF!</definedName>
    <definedName name="Figur_2_astma" localSheetId="19">#REF!</definedName>
    <definedName name="Figur_2_astma" localSheetId="3">#REF!</definedName>
    <definedName name="Figur_2_astma" localSheetId="4">#REF!</definedName>
    <definedName name="Figur_2_astma" localSheetId="6">#REF!</definedName>
    <definedName name="Figur_2_astma" localSheetId="8">#REF!</definedName>
    <definedName name="Figur_2_astma" localSheetId="0">#REF!</definedName>
    <definedName name="Figur_2_astma">#REF!</definedName>
    <definedName name="Figur5_Operationer" localSheetId="12">#REF!</definedName>
    <definedName name="Figur5_Operationer" localSheetId="14">#REF!</definedName>
    <definedName name="Figur5_Operationer" localSheetId="16">#REF!</definedName>
    <definedName name="Figur5_Operationer" localSheetId="19">#REF!</definedName>
    <definedName name="Figur5_Operationer" localSheetId="3">#REF!</definedName>
    <definedName name="Figur5_Operationer" localSheetId="4">#REF!</definedName>
    <definedName name="Figur5_Operationer" localSheetId="6">#REF!</definedName>
    <definedName name="Figur5_Operationer" localSheetId="8">#REF!</definedName>
    <definedName name="Figur5_Operationer" localSheetId="0">#REF!</definedName>
    <definedName name="Figur5_Operationer">#REF!</definedName>
    <definedName name="Tabell_3_komplement" localSheetId="12">#REF!</definedName>
    <definedName name="Tabell_3_komplement" localSheetId="14">#REF!</definedName>
    <definedName name="Tabell_3_komplement" localSheetId="16">#REF!</definedName>
    <definedName name="Tabell_3_komplement" localSheetId="19">#REF!</definedName>
    <definedName name="Tabell_3_komplement" localSheetId="3">#REF!</definedName>
    <definedName name="Tabell_3_komplement" localSheetId="4">#REF!</definedName>
    <definedName name="Tabell_3_komplement" localSheetId="6">#REF!</definedName>
    <definedName name="Tabell_3_komplement" localSheetId="8">#REF!</definedName>
    <definedName name="Tabell_3_komplement" localSheetId="0">#REF!</definedName>
    <definedName name="Tabell_3_komplement">#REF!</definedName>
    <definedName name="Tabell_aterbesok">'K4'!$A$23:$O$31</definedName>
    <definedName name="vantande_besok_specv_2020_RiketALL" localSheetId="12">#REF!</definedName>
    <definedName name="vantande_besok_specv_2020_RiketALL" localSheetId="14">#REF!</definedName>
    <definedName name="vantande_besok_specv_2020_RiketALL" localSheetId="16">#REF!</definedName>
    <definedName name="vantande_besok_specv_2020_RiketALL" localSheetId="19">#REF!</definedName>
    <definedName name="vantande_besok_specv_2020_RiketALL" localSheetId="3">#REF!</definedName>
    <definedName name="vantande_besok_specv_2020_RiketALL" localSheetId="4">#REF!</definedName>
    <definedName name="vantande_besok_specv_2020_RiketALL" localSheetId="6">#REF!</definedName>
    <definedName name="vantande_besok_specv_2020_RiketALL" localSheetId="8">#REF!</definedName>
    <definedName name="vantande_besok_specv_2020_RiketALL" localSheetId="0">#REF!</definedName>
    <definedName name="vantande_besok_specv_2020_RiketALL">#REF!</definedName>
  </definedNames>
  <calcPr calcId="162913" calcOnSave="0"/>
  <pivotCaches>
    <pivotCache cacheId="1" r:id="rId29"/>
  </pivotCaches>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J3" i="39" l="1"/>
  <c r="K3" i="39"/>
  <c r="K4" i="39"/>
  <c r="J4" i="39" s="1"/>
  <c r="K5" i="39"/>
  <c r="J5" i="39" s="1"/>
  <c r="K6" i="39"/>
  <c r="J6" i="39" s="1"/>
  <c r="K7" i="39"/>
  <c r="J7" i="39" s="1"/>
  <c r="K8" i="39"/>
  <c r="J8" i="39" s="1"/>
  <c r="K9" i="39"/>
  <c r="J9" i="39" s="1"/>
  <c r="K10" i="39"/>
  <c r="J10" i="39" s="1"/>
  <c r="K11" i="39"/>
  <c r="J11" i="39" s="1"/>
  <c r="K12" i="39"/>
  <c r="J12" i="39" s="1"/>
  <c r="K13" i="39"/>
  <c r="J13" i="39" s="1"/>
  <c r="K14" i="39"/>
  <c r="J14" i="39" s="1"/>
  <c r="K15" i="39"/>
  <c r="J15" i="39" s="1"/>
  <c r="K16" i="39"/>
  <c r="J16" i="39" s="1"/>
  <c r="G20" i="44" l="1"/>
  <c r="G16" i="44"/>
  <c r="G116" i="44"/>
  <c r="G91" i="44"/>
  <c r="G130" i="44"/>
  <c r="G46" i="44"/>
  <c r="G51" i="44"/>
  <c r="G101" i="44"/>
  <c r="G114" i="44"/>
  <c r="G49" i="44"/>
  <c r="G87" i="44"/>
  <c r="G111" i="44"/>
  <c r="G50" i="44"/>
  <c r="G143" i="44"/>
  <c r="G73" i="44"/>
  <c r="G85" i="44"/>
  <c r="G9" i="44"/>
  <c r="G14" i="44"/>
  <c r="G107" i="44"/>
  <c r="G62" i="44"/>
  <c r="G81" i="44"/>
  <c r="G24" i="44"/>
  <c r="G65" i="44"/>
  <c r="G67" i="44"/>
  <c r="G95" i="44"/>
  <c r="G120" i="44"/>
  <c r="G39" i="44"/>
  <c r="G44" i="44"/>
  <c r="G109" i="44"/>
  <c r="G82" i="44"/>
  <c r="G64" i="44"/>
  <c r="G68" i="44"/>
  <c r="G104" i="44"/>
  <c r="G75" i="44"/>
  <c r="G137" i="44"/>
  <c r="G86" i="44"/>
  <c r="G21" i="44"/>
  <c r="G99" i="44"/>
  <c r="G74" i="44"/>
  <c r="G63" i="44"/>
  <c r="G92" i="44"/>
  <c r="G80" i="44"/>
  <c r="G88" i="44"/>
  <c r="G66" i="44"/>
  <c r="G97" i="44"/>
  <c r="G76" i="44"/>
  <c r="G11" i="44"/>
  <c r="G70" i="44"/>
  <c r="G138" i="44"/>
  <c r="G144" i="44"/>
  <c r="G139" i="44"/>
  <c r="G122" i="44"/>
  <c r="G153" i="44"/>
  <c r="G148" i="44"/>
  <c r="G150" i="44"/>
  <c r="G108" i="44"/>
  <c r="G154" i="44"/>
  <c r="G149" i="44"/>
  <c r="G131" i="44"/>
  <c r="G71" i="44"/>
  <c r="G83" i="44"/>
  <c r="G28" i="44"/>
  <c r="G112" i="44"/>
  <c r="G132" i="44"/>
  <c r="G102" i="44"/>
  <c r="G117" i="44"/>
  <c r="G147" i="44"/>
  <c r="G84" i="44"/>
  <c r="G118" i="44"/>
  <c r="G151" i="44"/>
  <c r="G18" i="44"/>
  <c r="G141" i="44"/>
  <c r="G7" i="44"/>
  <c r="G96" i="44"/>
  <c r="G56" i="44"/>
  <c r="G22" i="44"/>
  <c r="G106" i="44"/>
  <c r="G30" i="44"/>
  <c r="G61" i="44"/>
  <c r="G17" i="44"/>
  <c r="G69" i="44"/>
  <c r="G19" i="44"/>
  <c r="G98" i="44"/>
  <c r="G115" i="44"/>
  <c r="G119" i="44"/>
  <c r="G152" i="44"/>
  <c r="G32" i="44"/>
  <c r="G29" i="44"/>
  <c r="G31" i="44"/>
  <c r="G57" i="44"/>
  <c r="G23" i="44"/>
  <c r="G33" i="44"/>
  <c r="G35" i="44"/>
  <c r="G145" i="44"/>
  <c r="G140" i="44"/>
  <c r="G42" i="44"/>
  <c r="G79" i="44"/>
  <c r="G13" i="44"/>
  <c r="G41" i="44"/>
  <c r="G15" i="44"/>
  <c r="G43" i="44"/>
  <c r="G47" i="44"/>
  <c r="G121" i="44"/>
  <c r="G126" i="44"/>
  <c r="G77" i="44"/>
  <c r="G38" i="44"/>
  <c r="G128" i="44"/>
  <c r="G45" i="44"/>
  <c r="G12" i="44"/>
  <c r="G34" i="44"/>
  <c r="G8" i="44"/>
  <c r="G94" i="44"/>
  <c r="G6" i="44"/>
  <c r="G5" i="44"/>
  <c r="G10" i="44"/>
  <c r="G134" i="44"/>
  <c r="G72" i="44"/>
  <c r="G93" i="44"/>
  <c r="G123" i="44"/>
  <c r="G103" i="44"/>
  <c r="G90" i="44"/>
  <c r="G146" i="44"/>
  <c r="G127" i="44"/>
  <c r="G52" i="44"/>
  <c r="G48" i="44"/>
  <c r="G136" i="44"/>
  <c r="G25" i="44"/>
  <c r="G26" i="44"/>
  <c r="G59" i="44"/>
  <c r="G53" i="44"/>
  <c r="G113" i="44"/>
  <c r="G129" i="44"/>
  <c r="G37" i="44"/>
  <c r="G27" i="44"/>
  <c r="G60" i="44"/>
  <c r="G58" i="44"/>
  <c r="G124" i="44"/>
  <c r="G142" i="44"/>
  <c r="G78" i="44"/>
  <c r="G100" i="44"/>
  <c r="G89" i="44"/>
  <c r="G110" i="44"/>
  <c r="G36" i="44"/>
  <c r="G125" i="44"/>
  <c r="G105" i="44"/>
  <c r="G135" i="44"/>
  <c r="G133" i="44"/>
  <c r="G54" i="44"/>
  <c r="G55" i="44"/>
  <c r="G40" i="44"/>
  <c r="J41" i="37" l="1"/>
  <c r="K41" i="37"/>
  <c r="L41" i="37"/>
  <c r="J44" i="37"/>
  <c r="K44" i="37"/>
  <c r="L44" i="37"/>
  <c r="D25" i="16" l="1"/>
  <c r="D26" i="16"/>
  <c r="D27" i="16"/>
  <c r="D28" i="16"/>
  <c r="D29" i="16"/>
  <c r="D30" i="16"/>
  <c r="D31" i="16"/>
  <c r="D33" i="16"/>
  <c r="D24" i="16"/>
  <c r="B33" i="16"/>
  <c r="C37" i="16"/>
  <c r="C41" i="16"/>
  <c r="B37" i="16"/>
  <c r="B38" i="16"/>
  <c r="B39" i="16"/>
  <c r="B40" i="16"/>
  <c r="B41" i="16"/>
  <c r="B36" i="16"/>
  <c r="C33" i="16"/>
  <c r="C38" i="16" s="1"/>
  <c r="C40" i="16" l="1"/>
  <c r="C36" i="16"/>
  <c r="C39" i="16"/>
  <c r="C38" i="37"/>
  <c r="C39" i="37"/>
  <c r="G39" i="37" s="1"/>
  <c r="C40" i="37"/>
  <c r="E40" i="37" s="1"/>
  <c r="C41" i="37"/>
  <c r="G41" i="37" s="1"/>
  <c r="C42" i="37"/>
  <c r="C43" i="37"/>
  <c r="H43" i="37" s="1"/>
  <c r="C44" i="37"/>
  <c r="F44" i="37" s="1"/>
  <c r="C37" i="37"/>
  <c r="F43" i="37"/>
  <c r="D38" i="37"/>
  <c r="E38" i="37"/>
  <c r="F38" i="37"/>
  <c r="G38" i="37"/>
  <c r="H38" i="37"/>
  <c r="I38" i="37"/>
  <c r="D39" i="37"/>
  <c r="E39" i="37"/>
  <c r="F39" i="37"/>
  <c r="H39" i="37"/>
  <c r="I39" i="37"/>
  <c r="D40" i="37"/>
  <c r="G40" i="37"/>
  <c r="H40" i="37"/>
  <c r="F41" i="37"/>
  <c r="D42" i="37"/>
  <c r="E42" i="37"/>
  <c r="F42" i="37"/>
  <c r="G42" i="37"/>
  <c r="H42" i="37"/>
  <c r="I42" i="37"/>
  <c r="D43" i="37"/>
  <c r="E43" i="37"/>
  <c r="G43" i="37"/>
  <c r="I43" i="37"/>
  <c r="D44" i="37"/>
  <c r="E44" i="37"/>
  <c r="H44" i="37"/>
  <c r="I44" i="37"/>
  <c r="E37" i="37"/>
  <c r="F37" i="37"/>
  <c r="G37" i="37"/>
  <c r="H37" i="37"/>
  <c r="I37" i="37"/>
  <c r="D37" i="37"/>
  <c r="D5" i="48"/>
  <c r="D6" i="48"/>
  <c r="D7" i="48"/>
  <c r="D8" i="48"/>
  <c r="D9" i="48"/>
  <c r="D10" i="48"/>
  <c r="D11" i="48"/>
  <c r="D12" i="48"/>
  <c r="D13" i="48"/>
  <c r="D14" i="48"/>
  <c r="D15" i="48"/>
  <c r="D16" i="48"/>
  <c r="D17" i="48"/>
  <c r="D18" i="48"/>
  <c r="D19" i="48"/>
  <c r="D20" i="48"/>
  <c r="D21" i="48"/>
  <c r="D22" i="48"/>
  <c r="D23" i="48"/>
  <c r="D24" i="48"/>
  <c r="D25" i="48"/>
  <c r="D26" i="48"/>
  <c r="D27" i="48"/>
  <c r="D28" i="48"/>
  <c r="D29" i="48"/>
  <c r="D30" i="48"/>
  <c r="D31" i="48"/>
  <c r="D32" i="48"/>
  <c r="D33" i="48"/>
  <c r="D34" i="48"/>
  <c r="D35" i="48"/>
  <c r="D36" i="48"/>
  <c r="D37" i="48"/>
  <c r="D38" i="48"/>
  <c r="D39" i="48"/>
  <c r="D40" i="48"/>
  <c r="D41" i="48"/>
  <c r="D42" i="48"/>
  <c r="D43" i="48"/>
  <c r="D44" i="48"/>
  <c r="D45" i="48"/>
  <c r="D4" i="48"/>
  <c r="I41" i="37" l="1"/>
  <c r="E41" i="37"/>
  <c r="G44" i="37"/>
  <c r="H41" i="37"/>
  <c r="D41" i="37"/>
  <c r="F40" i="37"/>
  <c r="I40" i="37"/>
  <c r="G19" i="39"/>
  <c r="H19" i="39" s="1"/>
  <c r="G20" i="39"/>
  <c r="H20" i="39" s="1"/>
  <c r="G21" i="39"/>
  <c r="H21" i="39" s="1"/>
  <c r="G22" i="39"/>
  <c r="H22" i="39" s="1"/>
  <c r="G23" i="39"/>
  <c r="H23" i="39" s="1"/>
  <c r="G24" i="39"/>
  <c r="H24" i="39" s="1"/>
  <c r="G25" i="39"/>
  <c r="H25" i="39" s="1"/>
  <c r="G26" i="39"/>
  <c r="H26" i="39" s="1"/>
  <c r="G27" i="39"/>
  <c r="H27" i="39" s="1"/>
  <c r="G28" i="39"/>
  <c r="H28" i="39" s="1"/>
  <c r="G29" i="39"/>
  <c r="H29" i="39" s="1"/>
  <c r="G30" i="39"/>
  <c r="H30" i="39" s="1"/>
  <c r="G31" i="39"/>
  <c r="H31" i="39" s="1"/>
  <c r="G32" i="39"/>
  <c r="H32" i="39" s="1"/>
  <c r="G33" i="39"/>
  <c r="H33" i="39" s="1"/>
  <c r="G34" i="39"/>
  <c r="H34" i="39" s="1"/>
  <c r="G35" i="39"/>
  <c r="H35" i="39" s="1"/>
  <c r="G36" i="39"/>
  <c r="H36" i="39" s="1"/>
  <c r="G37" i="39"/>
  <c r="H37" i="39" s="1"/>
  <c r="G38" i="39"/>
  <c r="H38" i="39" s="1"/>
  <c r="G39" i="39"/>
  <c r="H39" i="39" s="1"/>
  <c r="G40" i="39"/>
  <c r="H40" i="39" s="1"/>
  <c r="G41" i="39"/>
  <c r="H41" i="39" s="1"/>
  <c r="G42" i="39"/>
  <c r="H42" i="39" s="1"/>
  <c r="G43" i="39"/>
  <c r="H43" i="39" s="1"/>
  <c r="G44" i="39"/>
  <c r="H44" i="39" s="1"/>
  <c r="G45" i="39"/>
  <c r="H45" i="39" s="1"/>
  <c r="G3" i="39"/>
  <c r="H3" i="39" s="1"/>
  <c r="G15" i="28" l="1"/>
  <c r="C14" i="28"/>
  <c r="D14" i="28"/>
  <c r="E14" i="28"/>
  <c r="F14" i="28"/>
  <c r="G14" i="28"/>
  <c r="C15" i="28"/>
  <c r="D15" i="28"/>
  <c r="E15" i="28"/>
  <c r="F15" i="28"/>
  <c r="C16" i="28"/>
  <c r="D16" i="28"/>
  <c r="E16" i="28"/>
  <c r="F16" i="28"/>
  <c r="G16" i="28"/>
  <c r="C17" i="28"/>
  <c r="D17" i="28"/>
  <c r="E17" i="28"/>
  <c r="F17" i="28"/>
  <c r="G17" i="28"/>
  <c r="C18" i="28"/>
  <c r="D18" i="28"/>
  <c r="E18" i="28"/>
  <c r="F18" i="28"/>
  <c r="G18" i="28"/>
  <c r="C19" i="28"/>
  <c r="D19" i="28"/>
  <c r="E19" i="28"/>
  <c r="F19" i="28"/>
  <c r="G19" i="28"/>
  <c r="C20" i="28"/>
  <c r="D20" i="28"/>
  <c r="E20" i="28"/>
  <c r="F20" i="28"/>
  <c r="G20" i="28"/>
  <c r="B15" i="28"/>
  <c r="B16" i="28"/>
  <c r="B17" i="28"/>
  <c r="B18" i="28"/>
  <c r="B19" i="28"/>
  <c r="B20" i="28"/>
  <c r="B14" i="28"/>
  <c r="C5" i="28"/>
  <c r="D5" i="28"/>
  <c r="E5" i="28"/>
  <c r="F5" i="28"/>
  <c r="G5" i="28"/>
  <c r="B5" i="28"/>
  <c r="G1" i="30" l="1"/>
  <c r="G7" i="30"/>
  <c r="G8" i="30"/>
  <c r="G9" i="30"/>
  <c r="G10" i="30"/>
  <c r="G11" i="30"/>
  <c r="G12" i="30"/>
  <c r="G13" i="30"/>
  <c r="G14" i="30"/>
  <c r="G15" i="30"/>
  <c r="G16" i="30"/>
  <c r="G17" i="30"/>
  <c r="G18" i="30"/>
  <c r="G19" i="30"/>
  <c r="G20" i="30"/>
  <c r="G21" i="30"/>
  <c r="G22" i="30"/>
  <c r="G23" i="30"/>
  <c r="G24" i="30"/>
  <c r="G25" i="30"/>
  <c r="G26" i="30"/>
  <c r="G27" i="30"/>
  <c r="G28" i="30"/>
  <c r="G29" i="30"/>
  <c r="G30" i="30"/>
  <c r="G31" i="30"/>
  <c r="G32" i="30"/>
  <c r="G33" i="30"/>
  <c r="G34" i="30"/>
  <c r="G35" i="30"/>
  <c r="G36" i="30"/>
  <c r="G37" i="30"/>
  <c r="G38" i="30"/>
  <c r="G39" i="30"/>
  <c r="G40" i="30"/>
  <c r="G41" i="30"/>
  <c r="G6" i="30"/>
  <c r="J26" i="30"/>
  <c r="J27" i="30"/>
  <c r="J28" i="30"/>
  <c r="J29" i="30"/>
  <c r="J30" i="30"/>
  <c r="J31" i="30"/>
  <c r="J32" i="30"/>
  <c r="J33" i="30"/>
  <c r="G16" i="39" l="1"/>
  <c r="G15" i="39"/>
  <c r="G14" i="39"/>
  <c r="H14" i="39" s="1"/>
  <c r="G13" i="39"/>
  <c r="H13" i="39" s="1"/>
  <c r="G12" i="39"/>
  <c r="G11" i="39"/>
  <c r="G10" i="39"/>
  <c r="H10" i="39" s="1"/>
  <c r="G9" i="39"/>
  <c r="H9" i="39" s="1"/>
  <c r="G8" i="39"/>
  <c r="G7" i="39"/>
  <c r="G6" i="39"/>
  <c r="H6" i="39" s="1"/>
  <c r="G5" i="39"/>
  <c r="H5" i="39" s="1"/>
  <c r="G4" i="39"/>
  <c r="H15" i="39" l="1"/>
  <c r="H11" i="39"/>
  <c r="H7" i="39"/>
  <c r="H4" i="39"/>
  <c r="H8" i="39"/>
  <c r="H12" i="39"/>
  <c r="H16" i="39"/>
  <c r="K37" i="30" l="1"/>
  <c r="L33" i="30"/>
  <c r="L32" i="30"/>
  <c r="M32" i="30"/>
  <c r="L31" i="30"/>
  <c r="L30" i="30"/>
  <c r="L29" i="30"/>
  <c r="L28" i="30"/>
  <c r="M28" i="30"/>
  <c r="L27" i="30"/>
  <c r="L26" i="30"/>
  <c r="K31" i="30" l="1"/>
  <c r="K34" i="30"/>
  <c r="M35" i="30"/>
  <c r="M26" i="30"/>
  <c r="M30" i="30"/>
  <c r="M34" i="30"/>
  <c r="K29" i="30"/>
  <c r="K35" i="30"/>
  <c r="M27" i="30"/>
  <c r="K30" i="30"/>
  <c r="M33" i="30"/>
  <c r="M37" i="30"/>
  <c r="M29" i="30"/>
  <c r="K26" i="30"/>
  <c r="M31" i="30"/>
  <c r="K33" i="30"/>
  <c r="K28" i="30"/>
  <c r="K32" i="30"/>
  <c r="K36" i="30"/>
  <c r="M36" i="30"/>
  <c r="K27" i="30"/>
</calcChain>
</file>

<file path=xl/comments1.xml><?xml version="1.0" encoding="utf-8"?>
<comments xmlns="http://schemas.openxmlformats.org/spreadsheetml/2006/main">
  <authors>
    <author>Lindblom, Martin</author>
  </authors>
  <commentList>
    <comment ref="D5" authorId="0" shapeId="0">
      <text>
        <r>
          <rPr>
            <sz val="9"/>
            <color indexed="81"/>
            <rFont val="Tahoma"/>
            <family val="2"/>
          </rPr>
          <t xml:space="preserve">
</t>
        </r>
        <r>
          <rPr>
            <b/>
            <sz val="9"/>
            <color indexed="81"/>
            <rFont val="Tahoma"/>
            <family val="2"/>
          </rPr>
          <t xml:space="preserve">Inera = </t>
        </r>
        <r>
          <rPr>
            <sz val="9"/>
            <color indexed="81"/>
            <rFont val="Tahoma"/>
            <family val="2"/>
          </rPr>
          <t xml:space="preserve">
www.inera.se/tjanster/statistik-for-ineras-tjanster/statistik-for-webbtidbokning/oversikt/
</t>
        </r>
        <r>
          <rPr>
            <b/>
            <sz val="9"/>
            <color indexed="81"/>
            <rFont val="Tahoma"/>
            <family val="2"/>
          </rPr>
          <t xml:space="preserve">VB SKR= </t>
        </r>
        <r>
          <rPr>
            <sz val="9"/>
            <color indexed="81"/>
            <rFont val="Tahoma"/>
            <family val="2"/>
          </rPr>
          <t xml:space="preserve">
Väntetidsdatabasen, Sveriges Kommuner och Regioner
</t>
        </r>
        <r>
          <rPr>
            <b/>
            <sz val="9"/>
            <color indexed="81"/>
            <rFont val="Tahoma"/>
            <family val="2"/>
          </rPr>
          <t xml:space="preserve">SPOR=
</t>
        </r>
        <r>
          <rPr>
            <sz val="9"/>
            <color indexed="81"/>
            <rFont val="Tahoma"/>
            <family val="2"/>
          </rPr>
          <t xml:space="preserve">Nationella kvalitetsregistret Svenskt perioperativt register
</t>
        </r>
      </text>
    </comment>
    <comment ref="D7" authorId="0" shapeId="0">
      <text>
        <r>
          <rPr>
            <b/>
            <sz val="9"/>
            <color indexed="81"/>
            <rFont val="Tahoma"/>
            <family val="2"/>
          </rPr>
          <t>Lindblom, Martin:</t>
        </r>
        <r>
          <rPr>
            <sz val="9"/>
            <color indexed="81"/>
            <rFont val="Tahoma"/>
            <family val="2"/>
          </rPr>
          <t xml:space="preserve">
Kompletterat med material från Sörmland om distansbesök för digitala vårdgivare med avtal med regionen.</t>
        </r>
      </text>
    </comment>
  </commentList>
</comments>
</file>

<file path=xl/sharedStrings.xml><?xml version="1.0" encoding="utf-8"?>
<sst xmlns="http://schemas.openxmlformats.org/spreadsheetml/2006/main" count="1613" uniqueCount="835">
  <si>
    <t>Månad</t>
  </si>
  <si>
    <t>Januari</t>
  </si>
  <si>
    <t>Februari</t>
  </si>
  <si>
    <t>April</t>
  </si>
  <si>
    <t>Maj</t>
  </si>
  <si>
    <t>Juni</t>
  </si>
  <si>
    <t>Juli</t>
  </si>
  <si>
    <t>Augusti</t>
  </si>
  <si>
    <t>Mottagningsbesök</t>
  </si>
  <si>
    <t>Hembesök</t>
  </si>
  <si>
    <t>Telefon-/brevkontakt</t>
  </si>
  <si>
    <t>Totalsumma</t>
  </si>
  <si>
    <t>år</t>
  </si>
  <si>
    <t>Mars</t>
  </si>
  <si>
    <t>September</t>
  </si>
  <si>
    <t>Oktober</t>
  </si>
  <si>
    <t>November</t>
  </si>
  <si>
    <t>December</t>
  </si>
  <si>
    <t>Typ</t>
  </si>
  <si>
    <t>Besök</t>
  </si>
  <si>
    <t>Operationer</t>
  </si>
  <si>
    <t>Gynekologi</t>
  </si>
  <si>
    <t>Handkirurgi</t>
  </si>
  <si>
    <t>Hjärtsjukvård</t>
  </si>
  <si>
    <t>Kärlkirurgi</t>
  </si>
  <si>
    <t>Neurokirurgi</t>
  </si>
  <si>
    <t>Ortopedi</t>
  </si>
  <si>
    <t>Plastikkirurgi</t>
  </si>
  <si>
    <t>Ryggkirurgi</t>
  </si>
  <si>
    <t>Thoraxkirurgi</t>
  </si>
  <si>
    <t>Urologi</t>
  </si>
  <si>
    <t>Utprovning av hörapparat</t>
  </si>
  <si>
    <t>Ögon</t>
  </si>
  <si>
    <t>April 2020</t>
  </si>
  <si>
    <t>Augusti 2020</t>
  </si>
  <si>
    <t>Regioner</t>
  </si>
  <si>
    <t>RIKET</t>
  </si>
  <si>
    <t>46</t>
  </si>
  <si>
    <t>Norrbotten</t>
  </si>
  <si>
    <t>25</t>
  </si>
  <si>
    <t>Västerbotten</t>
  </si>
  <si>
    <t>24</t>
  </si>
  <si>
    <t>Jämtland</t>
  </si>
  <si>
    <t>23</t>
  </si>
  <si>
    <t>Västernorrland</t>
  </si>
  <si>
    <t>22</t>
  </si>
  <si>
    <t>Gävleborg</t>
  </si>
  <si>
    <t>21</t>
  </si>
  <si>
    <t>Dalarna</t>
  </si>
  <si>
    <t>20</t>
  </si>
  <si>
    <t>Västmanland</t>
  </si>
  <si>
    <t>19</t>
  </si>
  <si>
    <t>Örebro</t>
  </si>
  <si>
    <t>18</t>
  </si>
  <si>
    <t>Värmland</t>
  </si>
  <si>
    <t>17</t>
  </si>
  <si>
    <t>Västra Götaland</t>
  </si>
  <si>
    <t>14</t>
  </si>
  <si>
    <t>Halland</t>
  </si>
  <si>
    <t>13</t>
  </si>
  <si>
    <t>Skåne</t>
  </si>
  <si>
    <t>12</t>
  </si>
  <si>
    <t>Blekinge</t>
  </si>
  <si>
    <t>10</t>
  </si>
  <si>
    <t>Gotland</t>
  </si>
  <si>
    <t>09</t>
  </si>
  <si>
    <t>Kalmar</t>
  </si>
  <si>
    <t>08</t>
  </si>
  <si>
    <t>Kronoberg</t>
  </si>
  <si>
    <t>07</t>
  </si>
  <si>
    <t>Jönköping</t>
  </si>
  <si>
    <t>06</t>
  </si>
  <si>
    <t>Östergötland</t>
  </si>
  <si>
    <t>05</t>
  </si>
  <si>
    <t>Södermanland</t>
  </si>
  <si>
    <t>04</t>
  </si>
  <si>
    <t>Uppsala</t>
  </si>
  <si>
    <t>03</t>
  </si>
  <si>
    <t>Stockholm</t>
  </si>
  <si>
    <t>01</t>
  </si>
  <si>
    <t>2007-01</t>
  </si>
  <si>
    <t>2006-01</t>
  </si>
  <si>
    <t>2005-01</t>
  </si>
  <si>
    <t>2004-01</t>
  </si>
  <si>
    <t>2003-01</t>
  </si>
  <si>
    <t>Nr_trend</t>
  </si>
  <si>
    <t>Landsting kod</t>
  </si>
  <si>
    <t>Period</t>
  </si>
  <si>
    <t>Tid</t>
  </si>
  <si>
    <t>MAX</t>
  </si>
  <si>
    <t>MIN</t>
  </si>
  <si>
    <t xml:space="preserve">. </t>
  </si>
  <si>
    <t>Rubrik 1</t>
  </si>
  <si>
    <t>rubrik 2</t>
  </si>
  <si>
    <t xml:space="preserve">sort </t>
  </si>
  <si>
    <t>Källa</t>
  </si>
  <si>
    <t>Namn nedan!</t>
  </si>
  <si>
    <t>Sörmland</t>
  </si>
  <si>
    <t>Jämtland Härjedalen</t>
  </si>
  <si>
    <t>Riket</t>
  </si>
  <si>
    <t>Besök specv.</t>
  </si>
  <si>
    <t xml:space="preserve">Juni </t>
  </si>
  <si>
    <t>Avboka 2018</t>
  </si>
  <si>
    <t>Avboka 2019</t>
  </si>
  <si>
    <t>Avboka 2020</t>
  </si>
  <si>
    <t>Boka 2018</t>
  </si>
  <si>
    <t>Boka 2019</t>
  </si>
  <si>
    <t>Boka 2020</t>
  </si>
  <si>
    <t>Mätperiod</t>
  </si>
  <si>
    <t>Data</t>
  </si>
  <si>
    <t>Andel över 90 dagar</t>
  </si>
  <si>
    <t>Kvinnor</t>
  </si>
  <si>
    <t>Män</t>
  </si>
  <si>
    <t>Hematologi</t>
  </si>
  <si>
    <t>Cancersjukvård</t>
  </si>
  <si>
    <t>Njurmedicin</t>
  </si>
  <si>
    <t>Reumatisk sjukvård</t>
  </si>
  <si>
    <t>Mag- och tarmsjukvård</t>
  </si>
  <si>
    <t>Endokrinologi</t>
  </si>
  <si>
    <t>Specialiserad smärtmottagning</t>
  </si>
  <si>
    <t>Allergisjukvård</t>
  </si>
  <si>
    <t>Barn- och ungdomspsykiatri</t>
  </si>
  <si>
    <t>Lungsjukvård</t>
  </si>
  <si>
    <t>Allmän psykiatri</t>
  </si>
  <si>
    <t>Allmän internmedicin</t>
  </si>
  <si>
    <t>Neurologi</t>
  </si>
  <si>
    <t>Barn- och ungdomsmedicin</t>
  </si>
  <si>
    <t>Hudsjukvård</t>
  </si>
  <si>
    <t>Kvinnosjukvård</t>
  </si>
  <si>
    <t>Allmän kirurgi</t>
  </si>
  <si>
    <t>Öron-näsa-halssjukvård</t>
  </si>
  <si>
    <t>Ögonsjukvård</t>
  </si>
  <si>
    <t>0-90 dagar</t>
  </si>
  <si>
    <t>Medel 2017-2019</t>
  </si>
  <si>
    <t>Mer än 90 dagar, 2020</t>
  </si>
  <si>
    <t>Totalt, 2020</t>
  </si>
  <si>
    <t>0-90 dagar, 2020</t>
  </si>
  <si>
    <t>År</t>
  </si>
  <si>
    <t>Mån</t>
  </si>
  <si>
    <t>Region</t>
  </si>
  <si>
    <t>Summa av Längre än 90 dagar</t>
  </si>
  <si>
    <t>Summa av Kortare än 90 dagar</t>
  </si>
  <si>
    <t>Över 90 dagar</t>
  </si>
  <si>
    <t>Besök, median</t>
  </si>
  <si>
    <t>2017-2019</t>
  </si>
  <si>
    <t>Operation/åtgärd</t>
  </si>
  <si>
    <t>Diagnostiska åtgärder i anslutning till kirurgisk verksamhet</t>
  </si>
  <si>
    <t>Mindre kirurgiska ingrepp</t>
  </si>
  <si>
    <t>Obstetriska ingrepp</t>
  </si>
  <si>
    <t>Operationer och speciella undersökningar i ögonregionen</t>
  </si>
  <si>
    <t>Operationer på bröstkörtlar</t>
  </si>
  <si>
    <t>Operationer på bröstväggen, lungsäckar, mediastinum, diafragma, luftstrupen, luftrör och lungor</t>
  </si>
  <si>
    <t>Operationer på endokrina organ</t>
  </si>
  <si>
    <t>Operationer på hjärtat och stora intratorakala kärl</t>
  </si>
  <si>
    <t>Operationer på kvinnliga könsorgan</t>
  </si>
  <si>
    <t>Operationer på läppar, tänder, käkar, munnen och svalget</t>
  </si>
  <si>
    <t>Operationer på mag-tarmkanalen och därtill hörande organ</t>
  </si>
  <si>
    <t>Operationer på nervsystemet</t>
  </si>
  <si>
    <t>Operationer på perifera kärl och lymfsystemet</t>
  </si>
  <si>
    <t>Operationer på rörelseapparaten</t>
  </si>
  <si>
    <t>Operationer på urinvägar, manliga könsorgan och vävnaden bakom bukhinnan</t>
  </si>
  <si>
    <t>Operationer på öron, näsan, halsen och struphuvudet</t>
  </si>
  <si>
    <t>Tilläggskoder</t>
  </si>
  <si>
    <t>Transluminal endoskopi</t>
  </si>
  <si>
    <t>Uttagningar av organ till transplantation</t>
  </si>
  <si>
    <t>Åtgärder på huden</t>
  </si>
  <si>
    <t>X</t>
  </si>
  <si>
    <t>T</t>
  </si>
  <si>
    <t>M</t>
  </si>
  <si>
    <t>C</t>
  </si>
  <si>
    <t>H</t>
  </si>
  <si>
    <t>G</t>
  </si>
  <si>
    <t>B</t>
  </si>
  <si>
    <t>F</t>
  </si>
  <si>
    <t>L</t>
  </si>
  <si>
    <t>E</t>
  </si>
  <si>
    <t>J</t>
  </si>
  <si>
    <t>A</t>
  </si>
  <si>
    <t>P</t>
  </si>
  <si>
    <t>N</t>
  </si>
  <si>
    <t>K</t>
  </si>
  <si>
    <t>D</t>
  </si>
  <si>
    <t>Z</t>
  </si>
  <si>
    <t>U</t>
  </si>
  <si>
    <t>Y</t>
  </si>
  <si>
    <t>Q</t>
  </si>
  <si>
    <t>S</t>
  </si>
  <si>
    <t>Region Dalarna</t>
  </si>
  <si>
    <t>Region Gävleborg</t>
  </si>
  <si>
    <t>Region Halland</t>
  </si>
  <si>
    <t>Region Jönköpings Län</t>
  </si>
  <si>
    <t>Region Kalmar län</t>
  </si>
  <si>
    <t>Region Kronoberg</t>
  </si>
  <si>
    <t>Region Norrbotten</t>
  </si>
  <si>
    <t>Region Skåne</t>
  </si>
  <si>
    <t>Region Stockholm</t>
  </si>
  <si>
    <t>Region Sörmland</t>
  </si>
  <si>
    <t>Region Uppsala</t>
  </si>
  <si>
    <t>Region Värmland</t>
  </si>
  <si>
    <t>Region Västerbotten</t>
  </si>
  <si>
    <t>Region Västernorrland</t>
  </si>
  <si>
    <t>Region Västmanland</t>
  </si>
  <si>
    <t>Region Örebro län</t>
  </si>
  <si>
    <t>Region Östergötland</t>
  </si>
  <si>
    <t>Västra Götalandsregionen</t>
  </si>
  <si>
    <t>Vårdgivare</t>
  </si>
  <si>
    <t>Antal operationer</t>
  </si>
  <si>
    <t>Förändring antal</t>
  </si>
  <si>
    <t>Antal</t>
  </si>
  <si>
    <t>V. 10</t>
  </si>
  <si>
    <t>V. 16</t>
  </si>
  <si>
    <t>Total</t>
  </si>
  <si>
    <t>Akuta</t>
  </si>
  <si>
    <t>Elektiva</t>
  </si>
  <si>
    <t>Distansbesök, väntetidsdatabasen</t>
  </si>
  <si>
    <t>Lagt till antal - se kolumn N-Q</t>
  </si>
  <si>
    <t>Förändring i antal</t>
  </si>
  <si>
    <t>0-90, medel 2017-2019</t>
  </si>
  <si>
    <t>Över 90 dagar, medel 2017-2019</t>
  </si>
  <si>
    <t>Över 90 dagar, 2020</t>
  </si>
  <si>
    <t>V. 42</t>
  </si>
  <si>
    <t>Beskrivning kod</t>
  </si>
  <si>
    <t>U. Transluminal endoskopi</t>
  </si>
  <si>
    <t>Z. Tilläggskoder</t>
  </si>
  <si>
    <t>M. Obstetriska ingrepp</t>
  </si>
  <si>
    <t>B. Endokrina organ</t>
  </si>
  <si>
    <t>T. Mindre kirurgiska ingrepp</t>
  </si>
  <si>
    <t>X. Diagnostiska åtgärder vid kirurgi</t>
  </si>
  <si>
    <t>H. Bröstkörtlar</t>
  </si>
  <si>
    <t>Q. Åtgärder på huden</t>
  </si>
  <si>
    <t>A. Nervsystemet</t>
  </si>
  <si>
    <t>E. Läppar, tänder, käkar, mun, svalg</t>
  </si>
  <si>
    <t>L. Kvinnliga könsorgan</t>
  </si>
  <si>
    <t>N. Rörelseapparaten</t>
  </si>
  <si>
    <t>Diabetes</t>
  </si>
  <si>
    <t>Hypertoni</t>
  </si>
  <si>
    <t>Astma</t>
  </si>
  <si>
    <t>PVV</t>
  </si>
  <si>
    <t>Totalt antal väntande</t>
  </si>
  <si>
    <t>Utprovning hörapparat</t>
  </si>
  <si>
    <t>Andel som väntat över 90 dagar. Besök Augusti</t>
  </si>
  <si>
    <t>Procentuell förändring 2020 jämfört med medel för 2017-2019. Augusti</t>
  </si>
  <si>
    <t>Vårdutbud (besök)/ Specialitet(op)</t>
  </si>
  <si>
    <t>Antal inom 90 dagar</t>
  </si>
  <si>
    <t>Februari 2020</t>
  </si>
  <si>
    <t>Januari 2020</t>
  </si>
  <si>
    <t>Juli 2020</t>
  </si>
  <si>
    <t>Juni 2020</t>
  </si>
  <si>
    <t>Maj 2020</t>
  </si>
  <si>
    <t>Mars 2020</t>
  </si>
  <si>
    <t>Antal över 90 dagar</t>
  </si>
  <si>
    <t>Besök MOV</t>
  </si>
  <si>
    <t>MOV</t>
  </si>
  <si>
    <t>Besök PVV</t>
  </si>
  <si>
    <t>September 2019</t>
  </si>
  <si>
    <t>Augusti 2019</t>
  </si>
  <si>
    <t>Juli 2019</t>
  </si>
  <si>
    <t>Juni 2019</t>
  </si>
  <si>
    <t>Maj 2019</t>
  </si>
  <si>
    <t>April 2019</t>
  </si>
  <si>
    <t>Mars 2019</t>
  </si>
  <si>
    <t>Februari 2019</t>
  </si>
  <si>
    <t>Januari 2019</t>
  </si>
  <si>
    <t>Besök, tredje kvartil</t>
  </si>
  <si>
    <t>Operation/åtgärd, median</t>
  </si>
  <si>
    <t>Operation/åtgärd, tredje kvartil</t>
  </si>
  <si>
    <t>April, medel 2017–2019</t>
  </si>
  <si>
    <t>Augusti, medel 2017–2019</t>
  </si>
  <si>
    <t>G. Bröstvägg, andningsorgan m.m.</t>
  </si>
  <si>
    <t>C. Ögonoperation m.m.</t>
  </si>
  <si>
    <t>K. Manliga könsorgan m.m.</t>
  </si>
  <si>
    <t>P. Perifera kärl och lymfsystem</t>
  </si>
  <si>
    <t>F. Hjärta och stora intratorakala kärl</t>
  </si>
  <si>
    <t>D. Öron-näsa-hals och struphuvud</t>
  </si>
  <si>
    <t>S. Narkosverksamhet</t>
  </si>
  <si>
    <t>Y. Uttagning av organ till transplantation</t>
  </si>
  <si>
    <t>Första besök</t>
  </si>
  <si>
    <t>Primärvård. Medicinsk bedömning inom 3 dagar.</t>
  </si>
  <si>
    <t>&gt; 90 dagar, första besök</t>
  </si>
  <si>
    <t>0-90 dagar, första besök</t>
  </si>
  <si>
    <t>&gt; 90 dagar, operation/åtgärd</t>
  </si>
  <si>
    <t>PVV, första besök</t>
  </si>
  <si>
    <t>0–69 år</t>
  </si>
  <si>
    <t>70+ år</t>
  </si>
  <si>
    <t>Väntat 90 dagar eller kortare, första besök. Specialiserad vård.</t>
  </si>
  <si>
    <t>Genomförda inom 90 dagar, första besök. Specialiserad vård.</t>
  </si>
  <si>
    <t>Väntat 90 dagar eller kortare, operation/åtgärd. Specialiserad vård.</t>
  </si>
  <si>
    <t>Genomförda inom 90 dagar, operation/åtgärd. Specialiserad vård.</t>
  </si>
  <si>
    <t>Medel v. 3–6</t>
  </si>
  <si>
    <t>Första besök, medel 2017–2019</t>
  </si>
  <si>
    <t>Första besök, 2020</t>
  </si>
  <si>
    <t>Mars–september 2020</t>
  </si>
  <si>
    <t>Mars–september 2019</t>
  </si>
  <si>
    <t>Öron-näsa-hals</t>
  </si>
  <si>
    <t>Medel jan-feb</t>
  </si>
  <si>
    <t>Distansbesök, komplettering Sörmland**</t>
  </si>
  <si>
    <t>(Alla)</t>
  </si>
  <si>
    <t>Summa av MOV</t>
  </si>
  <si>
    <t>Summa av PVV</t>
  </si>
  <si>
    <t>Välj region/Riket -&gt;</t>
  </si>
  <si>
    <t>Summa av Väntande inkl PVV (exkl MOV)</t>
  </si>
  <si>
    <t>Operation/1:a besök</t>
  </si>
  <si>
    <t>Medelvärde</t>
  </si>
  <si>
    <t>Webbtidbokning</t>
  </si>
  <si>
    <t>Bokningar och avbokningar i tjänsten Webbtidbokning januari–september, 2018-2020</t>
  </si>
  <si>
    <t>Vårdkontakter inom primärvården</t>
  </si>
  <si>
    <t>Antal vårdkontakter i primärvården efter typ av kontakt, januari–augusti 2020.</t>
  </si>
  <si>
    <t xml:space="preserve">Besök och operationer/åtgärder i specialiserad vård </t>
  </si>
  <si>
    <t xml:space="preserve">Antal genomförda första besök respektive operationer eller andra åtgärder som omfattas av vårdgarantin inom specialiserad vård. </t>
  </si>
  <si>
    <t xml:space="preserve">Genomförda operationer i förhållande till normalvecka </t>
  </si>
  <si>
    <t xml:space="preserve">Uppfyllnad av vårdgarantin </t>
  </si>
  <si>
    <t>Gotland (2 489)</t>
  </si>
  <si>
    <t>Halland (12 521)</t>
  </si>
  <si>
    <t>Skåne (25 028)</t>
  </si>
  <si>
    <t>Örebro (13 466)</t>
  </si>
  <si>
    <t>Västernorrland (8 307)</t>
  </si>
  <si>
    <t>Blekinge (8 203)</t>
  </si>
  <si>
    <t>Sörmland (8 326)</t>
  </si>
  <si>
    <t>Östergötland (15 154)</t>
  </si>
  <si>
    <t>Kalmar (8 446)</t>
  </si>
  <si>
    <t>Kronoberg (6 330)</t>
  </si>
  <si>
    <t>Riket* (335 421)</t>
  </si>
  <si>
    <t>Norrbotten (7 894)</t>
  </si>
  <si>
    <t>Västra Götaland (64 709)</t>
  </si>
  <si>
    <t>Uppsala (20 860)</t>
  </si>
  <si>
    <t>Gävleborg (12 713)</t>
  </si>
  <si>
    <t>Jönköping (11 157)</t>
  </si>
  <si>
    <t>Stockholm (55 981)</t>
  </si>
  <si>
    <t>Västmanland (8 141)</t>
  </si>
  <si>
    <t>Dalarna (10 101)</t>
  </si>
  <si>
    <t>Värmland (11 761)</t>
  </si>
  <si>
    <t>Västerbotten (16 376)</t>
  </si>
  <si>
    <t>Capio S:t Görans Sjukhus AB (6 094)</t>
  </si>
  <si>
    <t>Antal väntande totalt och därav mer än 90 dagar</t>
  </si>
  <si>
    <t xml:space="preserve">Andel vårdkontakter genomförda inom vårdgarantins tidsgränser samt andel väntande som väntat 90 dagar eller kortare i specialiserad vård. Patientvald väntan ingår inte. </t>
  </si>
  <si>
    <t>Kompletterande data</t>
  </si>
  <si>
    <t>Uppdelning av genomförda vårdkontakter på fem diagnosgrupper i primärvården.</t>
  </si>
  <si>
    <t>Beskrivning</t>
  </si>
  <si>
    <t>Operationer per vecka i riket* jämfört med medelvärdet av vecka 3–6 (index=100). Vecka 1-42 år 2020.</t>
  </si>
  <si>
    <t>Inera</t>
  </si>
  <si>
    <t>SPOR</t>
  </si>
  <si>
    <t>VB SKR</t>
  </si>
  <si>
    <t>Lung-sjukdomar</t>
  </si>
  <si>
    <t>Hjärt- och kärlsjukdom**</t>
  </si>
  <si>
    <t>Hypertoni**</t>
  </si>
  <si>
    <t>E10-E14</t>
  </si>
  <si>
    <t>Hjärtkärlsjukdom</t>
  </si>
  <si>
    <t>I20-I25, I48, I50, I61, I63, I65, I649, I691, I693, I694, I698, I70</t>
  </si>
  <si>
    <t>I10-I15</t>
  </si>
  <si>
    <t>Lungsjukdom</t>
  </si>
  <si>
    <t>J40-J44, J47, J60-J67, J684, J701. J703, J961, E840</t>
  </si>
  <si>
    <t>J45, J46</t>
  </si>
  <si>
    <t>ICD 10 KOD</t>
  </si>
  <si>
    <t xml:space="preserve">*Av antalet inrapporterade vårdkontakter för primärvården saknades det uppgifter om diagnos för 29 procent.
</t>
  </si>
  <si>
    <t xml:space="preserve">   Samma vårdkontakt kan förekomma i flera grupper eftersom flera diagnoser kan anges för samma vårdkontakt.</t>
  </si>
  <si>
    <t>Specificering av diagnosgrupperna</t>
  </si>
  <si>
    <t xml:space="preserve">Antal vårdkontakter för fem diagnosgrupper 2020* </t>
  </si>
  <si>
    <t xml:space="preserve">Medel jan–feb </t>
  </si>
  <si>
    <t>Antal vårdkontakter jämfört med medelvärdet för januari–februari (Index =100)</t>
  </si>
  <si>
    <t>Summa Väntetidsdatabasen</t>
  </si>
  <si>
    <t>** Två vårdgivare finns inte rapporterade från början av perioden. Capio Go från maj och Joint Academy från februari.</t>
  </si>
  <si>
    <t>Förändring av antal operationer och åtgärder per operationskodgrupp perioden 1 mars–30 september 2020 jämfört med motsvarande period 2019.</t>
  </si>
  <si>
    <t>NG</t>
  </si>
  <si>
    <t>Operationer på knän och underben</t>
  </si>
  <si>
    <t>NF</t>
  </si>
  <si>
    <t>Operationer på höftleder och lår</t>
  </si>
  <si>
    <t>JA</t>
  </si>
  <si>
    <t>Operationer på bukväggen, mesenterium, bukhinnan och bukhinnenätet</t>
  </si>
  <si>
    <t>ND</t>
  </si>
  <si>
    <t>Operationer på handleder och händer</t>
  </si>
  <si>
    <t>NH</t>
  </si>
  <si>
    <t>Operationer på fotleder och fötter</t>
  </si>
  <si>
    <t>CJ</t>
  </si>
  <si>
    <t>Operationer på linser</t>
  </si>
  <si>
    <t>EM</t>
  </si>
  <si>
    <t>Operationer på tonsiller och adenoider</t>
  </si>
  <si>
    <t>NB</t>
  </si>
  <si>
    <t>Operationer på axlar och överarmar</t>
  </si>
  <si>
    <t>CK</t>
  </si>
  <si>
    <t>Operationer på åderhinnor, näthinnor och i glaskroppar</t>
  </si>
  <si>
    <t>LC</t>
  </si>
  <si>
    <t>Operationer på livmodern och dess upphängningsapparat</t>
  </si>
  <si>
    <t>LE</t>
  </si>
  <si>
    <t>Operationer på slidan</t>
  </si>
  <si>
    <t>JH</t>
  </si>
  <si>
    <t>Operationer på anus och perianal vävnad</t>
  </si>
  <si>
    <t>AC</t>
  </si>
  <si>
    <t>Operationer på perifera nerver</t>
  </si>
  <si>
    <t>HA</t>
  </si>
  <si>
    <t>JK</t>
  </si>
  <si>
    <t>Operationer på gallvägarna</t>
  </si>
  <si>
    <t>JD</t>
  </si>
  <si>
    <t>Operationer på magsäcken och tolvfingertarmen</t>
  </si>
  <si>
    <t>EB</t>
  </si>
  <si>
    <t>Operationer på tänder</t>
  </si>
  <si>
    <t>AB</t>
  </si>
  <si>
    <t>Operationer på ryggmärgen och nervrötter</t>
  </si>
  <si>
    <t>KE</t>
  </si>
  <si>
    <t>Operationer på prostata och sädesblåsor</t>
  </si>
  <si>
    <t>DC</t>
  </si>
  <si>
    <t>Operationer på trumhinnor och mellanöron</t>
  </si>
  <si>
    <t>QB</t>
  </si>
  <si>
    <t>Åtgärder på huden på bålen</t>
  </si>
  <si>
    <t>FP</t>
  </si>
  <si>
    <t>Operationer vid hjärtarytmi och överledningsstörningar</t>
  </si>
  <si>
    <t>TP</t>
  </si>
  <si>
    <t>Mindre ingrepp på perifera kärl och lymfsystemet</t>
  </si>
  <si>
    <t>KB</t>
  </si>
  <si>
    <t>Operationer på urinledaren</t>
  </si>
  <si>
    <t>KA</t>
  </si>
  <si>
    <t>Operationer på njurar inklusive njurbäcken</t>
  </si>
  <si>
    <t>JF</t>
  </si>
  <si>
    <t>Operationer på tunntarmen och tjocktarmen</t>
  </si>
  <si>
    <t>KG</t>
  </si>
  <si>
    <t>Operationer på penis</t>
  </si>
  <si>
    <t>KF</t>
  </si>
  <si>
    <t>Operationer på pungen och punginnehållet</t>
  </si>
  <si>
    <t>SP</t>
  </si>
  <si>
    <t>NC</t>
  </si>
  <si>
    <t>Operationer på armbågar och underarmar</t>
  </si>
  <si>
    <t>XX</t>
  </si>
  <si>
    <t>Allmänna diagnostiska åtgärder</t>
  </si>
  <si>
    <t>KC</t>
  </si>
  <si>
    <t>Operationer på urinblåsan</t>
  </si>
  <si>
    <t>AA</t>
  </si>
  <si>
    <t>Operationer på kraniet och intrakraniella strukturer</t>
  </si>
  <si>
    <t>MC</t>
  </si>
  <si>
    <t>Kejsarsnitt och obstetrisk laparotomi</t>
  </si>
  <si>
    <t>LF</t>
  </si>
  <si>
    <t>Operationer på vulva och perineum</t>
  </si>
  <si>
    <t>DJ</t>
  </si>
  <si>
    <t>Operationer på nässkiljeväggen</t>
  </si>
  <si>
    <t>LA</t>
  </si>
  <si>
    <t>Operationer på äggstockar</t>
  </si>
  <si>
    <t>NA</t>
  </si>
  <si>
    <t>Operationer på kotpelaren och nacken</t>
  </si>
  <si>
    <t>QA</t>
  </si>
  <si>
    <t>Åtgärder på huden i huvud-halsregionen</t>
  </si>
  <si>
    <t>DH</t>
  </si>
  <si>
    <t>Operationer på näsan (exkl. skiljeväggen)</t>
  </si>
  <si>
    <t>LG</t>
  </si>
  <si>
    <t>Steriliseringsoperationer</t>
  </si>
  <si>
    <t>BA</t>
  </si>
  <si>
    <t>Operationer på sköldkörteln</t>
  </si>
  <si>
    <t>LD</t>
  </si>
  <si>
    <t>Operationer på livmoderhalsen</t>
  </si>
  <si>
    <t>CE</t>
  </si>
  <si>
    <t>Operationer på ögonmuskler</t>
  </si>
  <si>
    <t>PH</t>
  </si>
  <si>
    <t>Operationer på vener</t>
  </si>
  <si>
    <t>BB</t>
  </si>
  <si>
    <t>Operationer på bisköldkörtlar</t>
  </si>
  <si>
    <t>PJ</t>
  </si>
  <si>
    <t>Operationer på lymfsystemet</t>
  </si>
  <si>
    <t>ZX</t>
  </si>
  <si>
    <t>Diverse omständigheter i samband med operation</t>
  </si>
  <si>
    <t>ZZ</t>
  </si>
  <si>
    <t>Transplantater, lambåer och vävnadsexpandrar</t>
  </si>
  <si>
    <t>KD</t>
  </si>
  <si>
    <t>Operationer på urinröret</t>
  </si>
  <si>
    <t>JC</t>
  </si>
  <si>
    <t>Operationer på matstrupen</t>
  </si>
  <si>
    <t>CB</t>
  </si>
  <si>
    <t>Operationer på ögonlock och ögonbryn</t>
  </si>
  <si>
    <t>QC</t>
  </si>
  <si>
    <t>Åtgärder på huden på övre extremiteter</t>
  </si>
  <si>
    <t>QD</t>
  </si>
  <si>
    <t>Åtgärder på huden på nedre extremiteter</t>
  </si>
  <si>
    <t>EE</t>
  </si>
  <si>
    <t>Operationer på överkäken</t>
  </si>
  <si>
    <t>UJ</t>
  </si>
  <si>
    <t>Transluminal endoskopi av mag-tarmkanalen</t>
  </si>
  <si>
    <t>XA</t>
  </si>
  <si>
    <t>Diagnostiska åtgärder inom neurokirurgin</t>
  </si>
  <si>
    <t>DD</t>
  </si>
  <si>
    <t>Operationer på hörselbenskedjor</t>
  </si>
  <si>
    <t>JG</t>
  </si>
  <si>
    <t>Operationer på ändtarmen</t>
  </si>
  <si>
    <t>DM</t>
  </si>
  <si>
    <t>Operationer på käkhålor</t>
  </si>
  <si>
    <t>EJ</t>
  </si>
  <si>
    <t>Operationer på tungan och munbottnen</t>
  </si>
  <si>
    <t>DA</t>
  </si>
  <si>
    <t>Operationer på ytteröron</t>
  </si>
  <si>
    <t>DE</t>
  </si>
  <si>
    <t>Operationer på vårtutskott och tinningben</t>
  </si>
  <si>
    <t>DN</t>
  </si>
  <si>
    <t>Operationer på silbenshålor</t>
  </si>
  <si>
    <t>JJ</t>
  </si>
  <si>
    <t>Operationer på levern</t>
  </si>
  <si>
    <t>FM</t>
  </si>
  <si>
    <t>Operationer på aortaklaffen</t>
  </si>
  <si>
    <t>EN</t>
  </si>
  <si>
    <t>Operationer på svalget och närliggande mjukdelar</t>
  </si>
  <si>
    <t>ED</t>
  </si>
  <si>
    <t>Operationer på underkäken</t>
  </si>
  <si>
    <t>CG</t>
  </si>
  <si>
    <t>Operationer på hornhinnor och senhinnor</t>
  </si>
  <si>
    <t>XJ</t>
  </si>
  <si>
    <t>Diagnostiska åtgärder på mag-tarmkanalen</t>
  </si>
  <si>
    <t>DQ</t>
  </si>
  <si>
    <t>Operationer på struphuvudet</t>
  </si>
  <si>
    <t>EG</t>
  </si>
  <si>
    <t>Operationer på käkleder</t>
  </si>
  <si>
    <t>EL</t>
  </si>
  <si>
    <t>Operationer på spottkörtlar</t>
  </si>
  <si>
    <t>MB</t>
  </si>
  <si>
    <t>Ingrepp efter förlossning eller abort</t>
  </si>
  <si>
    <t>LB</t>
  </si>
  <si>
    <t>Operationer på äggledare</t>
  </si>
  <si>
    <t>DB</t>
  </si>
  <si>
    <t>Operationer på hörselgångar</t>
  </si>
  <si>
    <t>DL</t>
  </si>
  <si>
    <t>Näsplastik</t>
  </si>
  <si>
    <t>FN</t>
  </si>
  <si>
    <t>Operationer på koronarartärer</t>
  </si>
  <si>
    <t>GD</t>
  </si>
  <si>
    <t>Operationer på lungor</t>
  </si>
  <si>
    <t>PA</t>
  </si>
  <si>
    <t>Operationer på artärer avgående från aortabågen och dess grenar</t>
  </si>
  <si>
    <t>CC</t>
  </si>
  <si>
    <t>Operationer på tårkörtlar och tårvägar</t>
  </si>
  <si>
    <t>EH</t>
  </si>
  <si>
    <t>Operationer på gommen</t>
  </si>
  <si>
    <t>XN</t>
  </si>
  <si>
    <t>Diagnostiska åtgärder på rörelseapparaten</t>
  </si>
  <si>
    <t>EA</t>
  </si>
  <si>
    <t>Operationer på läppar</t>
  </si>
  <si>
    <t>AE</t>
  </si>
  <si>
    <t>Diverse operationer på nervsystemet</t>
  </si>
  <si>
    <t>PE</t>
  </si>
  <si>
    <t>Operationer på arteria femoralis och dess grenar samt operationer därifrån t</t>
  </si>
  <si>
    <t>EF</t>
  </si>
  <si>
    <t>Diverse operationer på käkar</t>
  </si>
  <si>
    <t>NE</t>
  </si>
  <si>
    <t>Operationer på bäckenet</t>
  </si>
  <si>
    <t>DF</t>
  </si>
  <si>
    <t>Operationer på inneröron</t>
  </si>
  <si>
    <t>CH</t>
  </si>
  <si>
    <t>Operationer i främre kammare, kammarvinklar, regnbågshinnor och strålkroppar</t>
  </si>
  <si>
    <t>PB</t>
  </si>
  <si>
    <t>Operationer på artärer i övre extremiteter</t>
  </si>
  <si>
    <t>EK</t>
  </si>
  <si>
    <t>Operationer på kinder</t>
  </si>
  <si>
    <t>JB</t>
  </si>
  <si>
    <t>Operationer på diafragma och vid gastroesofageal reflux</t>
  </si>
  <si>
    <t>JL</t>
  </si>
  <si>
    <t>Operationer på bukspottkörteln</t>
  </si>
  <si>
    <t>GA</t>
  </si>
  <si>
    <t>Operationer på bröstväggen, lungsäckar och difragma</t>
  </si>
  <si>
    <t>BC</t>
  </si>
  <si>
    <t>Operationer på binjurar</t>
  </si>
  <si>
    <t>YN</t>
  </si>
  <si>
    <t>DP</t>
  </si>
  <si>
    <t>Operationer på pannhålor och kilbenshålor</t>
  </si>
  <si>
    <t>PD</t>
  </si>
  <si>
    <t>Operationer på infrarenala bukaortan och arteria iliaca samt operationer där</t>
  </si>
  <si>
    <t>EC</t>
  </si>
  <si>
    <t>Operationer på tandkött och tandutskott</t>
  </si>
  <si>
    <t>JE</t>
  </si>
  <si>
    <t>Operationer på appendix</t>
  </si>
  <si>
    <t>CW</t>
  </si>
  <si>
    <t>Reoperationer i ögonregionen</t>
  </si>
  <si>
    <t>XL</t>
  </si>
  <si>
    <t>Diagnostiska åtgärder på kvinnliga könsorgan</t>
  </si>
  <si>
    <t>FH</t>
  </si>
  <si>
    <t>Operationer på kammarseptum</t>
  </si>
  <si>
    <t>XP</t>
  </si>
  <si>
    <t>Diagnostiska åtgärder på perifera kärl</t>
  </si>
  <si>
    <t>DK</t>
  </si>
  <si>
    <t>Ingrepp vid näsblödning</t>
  </si>
  <si>
    <t>FW</t>
  </si>
  <si>
    <t>Reoperationer på hjärtat och stora intratorakala kärl</t>
  </si>
  <si>
    <t>QW</t>
  </si>
  <si>
    <t>Reoperationer på huden</t>
  </si>
  <si>
    <t>CA</t>
  </si>
  <si>
    <t>Operationer på ögonhålor</t>
  </si>
  <si>
    <t>CD</t>
  </si>
  <si>
    <t>Operationer på bulben som helhet</t>
  </si>
  <si>
    <t>AD</t>
  </si>
  <si>
    <t>Operationer på autonoma nervsystemet</t>
  </si>
  <si>
    <t>JM</t>
  </si>
  <si>
    <t>Operationer på mjälten</t>
  </si>
  <si>
    <t>GE</t>
  </si>
  <si>
    <t>Operationer i mediastinum</t>
  </si>
  <si>
    <t>JW</t>
  </si>
  <si>
    <t>Reoperationer på mag-tarmkanalen och därtill hörande organ</t>
  </si>
  <si>
    <t>LW</t>
  </si>
  <si>
    <t>Reoperationer på kvinnliga könsorgan</t>
  </si>
  <si>
    <t>DG</t>
  </si>
  <si>
    <t>Operationer på örontrumpeter</t>
  </si>
  <si>
    <t>YK</t>
  </si>
  <si>
    <t>FC</t>
  </si>
  <si>
    <t>Operationer på torakala och torakoabdominala aorta</t>
  </si>
  <si>
    <t>PC</t>
  </si>
  <si>
    <t>Operationer på suprarenala bukaortan och visceralartärer</t>
  </si>
  <si>
    <t>XC</t>
  </si>
  <si>
    <t>Diagnostiska åtgärder i ögonregionen</t>
  </si>
  <si>
    <t>PG</t>
  </si>
  <si>
    <t>Extra-anatomiska bypass-operationer</t>
  </si>
  <si>
    <t>QX</t>
  </si>
  <si>
    <t>Åtgärder på huden, ospecificerad region</t>
  </si>
  <si>
    <t>MW</t>
  </si>
  <si>
    <t>Reoperationer efter obstetriska ingrepp</t>
  </si>
  <si>
    <t>MA</t>
  </si>
  <si>
    <t>Ingrepp före eller i samband med förlossning</t>
  </si>
  <si>
    <t>AW</t>
  </si>
  <si>
    <t>Reoperationer på nervsystemet</t>
  </si>
  <si>
    <t>FL</t>
  </si>
  <si>
    <t>Operationer på vänstra kammaren</t>
  </si>
  <si>
    <t>ZS</t>
  </si>
  <si>
    <t>Relation till tidigare operation</t>
  </si>
  <si>
    <t>FX</t>
  </si>
  <si>
    <t>Åtgärder i samband med extrakorporeal eller assisterad cirkulation</t>
  </si>
  <si>
    <t>ZF</t>
  </si>
  <si>
    <t>Tilläggskoder för kardiovaskulär kirurgi</t>
  </si>
  <si>
    <t>PW</t>
  </si>
  <si>
    <t>Reoperationer på perifera kärl och lymfsystemet</t>
  </si>
  <si>
    <t>NX</t>
  </si>
  <si>
    <t>Operationer på andra angivna regioner av muskuloskeletala systemet</t>
  </si>
  <si>
    <t>DW</t>
  </si>
  <si>
    <t>Reoperationer på öron, näsan, halsen och struphuvudet</t>
  </si>
  <si>
    <t>FB</t>
  </si>
  <si>
    <t>Operationer på arteria pulmonalis och dess grenar</t>
  </si>
  <si>
    <t>KX</t>
  </si>
  <si>
    <t>Operationer i bukhålan på urinvägar eller retroperitoneala strukturer med an</t>
  </si>
  <si>
    <t>EW</t>
  </si>
  <si>
    <t>Reoperationer på läppar, tänder, käkar, munnen och svalget</t>
  </si>
  <si>
    <t>GB</t>
  </si>
  <si>
    <t>Operationer på luftstrupen</t>
  </si>
  <si>
    <t>XG</t>
  </si>
  <si>
    <t>Intraoperativa och endoskopiska torakala ultraljudsundersökningar</t>
  </si>
  <si>
    <t>HW</t>
  </si>
  <si>
    <t>Reoperationer på bröstkörtlar</t>
  </si>
  <si>
    <t>FA</t>
  </si>
  <si>
    <t>Operationer på stora intratorakala vener</t>
  </si>
  <si>
    <t>PF</t>
  </si>
  <si>
    <t>Operationer från arteria femoralis till infrapopliteala artärer samt operati</t>
  </si>
  <si>
    <t>KK</t>
  </si>
  <si>
    <t>Operationer på vävnaden bakom bukhinnan</t>
  </si>
  <si>
    <t>GC</t>
  </si>
  <si>
    <t>Operationer på luftrör</t>
  </si>
  <si>
    <t>CF</t>
  </si>
  <si>
    <t>Operationer på bindehinnor</t>
  </si>
  <si>
    <t>FF</t>
  </si>
  <si>
    <t>Operationer på förmak, förmaksseptum och lungvener</t>
  </si>
  <si>
    <t>FK</t>
  </si>
  <si>
    <t>Operationer på mitralklaffen</t>
  </si>
  <si>
    <t>FG</t>
  </si>
  <si>
    <t>Operationer på trikuspidalklaffen</t>
  </si>
  <si>
    <t>GW</t>
  </si>
  <si>
    <t>Reoperationer på bröstväggen, lungsäckar, mediastinum, diafragma, luftstrupe</t>
  </si>
  <si>
    <t>JX</t>
  </si>
  <si>
    <t>Operationer i bukhålan eller på bukvägg med annan eller överlappande anatomi</t>
  </si>
  <si>
    <t>FD</t>
  </si>
  <si>
    <t>Operationer för anomalier och defekter med relation till bröstaorta</t>
  </si>
  <si>
    <t>FJ</t>
  </si>
  <si>
    <t>Operationer på högra kammaren och pulmonalklaffen</t>
  </si>
  <si>
    <t>Kod</t>
  </si>
  <si>
    <t>Antal mars-september 2019</t>
  </si>
  <si>
    <t>Antal mars-september 2020</t>
  </si>
  <si>
    <t>Relativ förändring</t>
  </si>
  <si>
    <t>Relativ förändring av antal elektiva (ej akuta) operationer mellan mars–september 2019 och samma period 2020</t>
  </si>
  <si>
    <t>Antal väntande på första besök och operation/åtgärd inom vårdgarantin för specialiserad vård, patientvald väntan ingår inte.</t>
  </si>
  <si>
    <t xml:space="preserve"> ** Högt blodtryck/ hypertoni särredovisas här från andra hjärtkärlsjukdomar eftersom det är en så stor sjukdomsgrupp i primärvården.</t>
  </si>
  <si>
    <t xml:space="preserve">   </t>
  </si>
  <si>
    <t xml:space="preserve">  </t>
  </si>
  <si>
    <t>September 2020</t>
  </si>
  <si>
    <t>Månad år</t>
  </si>
  <si>
    <t>Median</t>
  </si>
  <si>
    <t>75:e p</t>
  </si>
  <si>
    <t>25:e p</t>
  </si>
  <si>
    <t>10:e p</t>
  </si>
  <si>
    <t>90:e p</t>
  </si>
  <si>
    <t>Typ av vårdkontakt</t>
  </si>
  <si>
    <t>Antal väntande på operation/åtgärd respektive första besök i augusti 2020</t>
  </si>
  <si>
    <t>Antal väntande på operation/åtgärd inom vårdgarantin kortare och längre än 90 dagar. Augusti 2020. Patientvald väntan ingår inte.</t>
  </si>
  <si>
    <t>Väntande på operation/åtgärd resp. första besök</t>
  </si>
  <si>
    <t>Väntad tid på besök eller operation/åtgärd</t>
  </si>
  <si>
    <t>Dagar som väntande har väntat på besök eller operation/åtgärd inom vårdgarantin i specialiserad vård. Patientvald väntan ingår inte. Enbart 17 regioner.</t>
  </si>
  <si>
    <t>Medicinskt orsakad väntan och patientvald väntan</t>
  </si>
  <si>
    <t>Andel av de väntande med patientvald väntan (PVV) samt antal med medicinskt orsakad väntan (MOV) per väntande. Väntande på första besök eller operation/åtgärd inom specialiserad vård.</t>
  </si>
  <si>
    <t>Väntande på specialiserad vård inom vårdgarantin</t>
  </si>
  <si>
    <t xml:space="preserve">Totalt antal väntande på första besök eller operation/åtgärd. Uppdelat på högst 90 dagar, kortare än 90 dagar samt patientvald väntan (PVV). Augusti 2020 jämfört med medelvärdet 2017–2020. </t>
  </si>
  <si>
    <t>Väntetid för elektiva (ej akuta) operationer</t>
  </si>
  <si>
    <t>Antal dygn som personer fått väntat när operationen genomfördes. Januari–september 2020 jämfört med 2019. Mått: 10:e, 25:e, 50:e (median), 75:e och 90:e percentilen</t>
  </si>
  <si>
    <t>Ålder 70 år och äldre/under 70 år, väntat &gt;90 dagar</t>
  </si>
  <si>
    <t>Andel av de väntande som väntat över 90 dagar på ett första besök eller operation/åtgärd i specialiserad vård. Augusti 2019 och 2020. Patientvald väntan ingår inte.</t>
  </si>
  <si>
    <t>Kvinnor och män. Andel som väntat längre än 90 dagar</t>
  </si>
  <si>
    <t>16a</t>
  </si>
  <si>
    <t>16b</t>
  </si>
  <si>
    <t>Regioner. Operationer jämfört med normalvecka</t>
  </si>
  <si>
    <t>Regioner. Förändring av antal operation/åtgärder</t>
  </si>
  <si>
    <t>Antal genomförda operationer eller andra åtgärder som omfattas av vårdgarantin inom specialiserad vård januari-augusti 2020 jämfört med 2017-2019. Procentuell förändring.</t>
  </si>
  <si>
    <t>Operationer per vecka i regioner och i riket jämfört med medelvärdet av vecka 3–6 (index=100). Vecka 10, 16, och 42, år 2020.</t>
  </si>
  <si>
    <t>K1</t>
  </si>
  <si>
    <t>K2</t>
  </si>
  <si>
    <t>Fem diagnosgrupper i primärvården</t>
  </si>
  <si>
    <t>Första bokstav i åtgärskod</t>
  </si>
  <si>
    <t>Typ av operation/åtgärd</t>
  </si>
  <si>
    <t>Regioner. Förändring av antal elektiva operationer och åtgärder per operationskodgrupp perioden 1 mars–30 september 2020 jämfört med motsvarande period 2019.</t>
  </si>
  <si>
    <t>Regioner. Förändring av elektiva operationer</t>
  </si>
  <si>
    <t>Antal genomförda 1:a besök respektive operationer eller andra åtgärder som omfattas av vårdgarantin inom specialiserad vård, april och augusti 2020, respektive medelvärden 2017–2019</t>
  </si>
  <si>
    <t>Förändring %</t>
  </si>
  <si>
    <t>Augusti 2020 jämfört med medel 2017–2019</t>
  </si>
  <si>
    <t>Operationer/åtgärder</t>
  </si>
  <si>
    <t>Första bokstav i kod och Beskrivning</t>
  </si>
  <si>
    <t xml:space="preserve">Antal förändring </t>
  </si>
  <si>
    <t>Procentuell förändring</t>
  </si>
  <si>
    <t>Flikarna med underlag till analysens diagram innehåller även relaterad kompletterande data.</t>
  </si>
  <si>
    <t>Andel som väntat över 90 dagar. Operationer Augusti</t>
  </si>
  <si>
    <t>Antal. Över 90 dagar, 2020</t>
  </si>
  <si>
    <t>Antal. 0-90 dagar, 2020</t>
  </si>
  <si>
    <t>Antal. Över 90 dagar, medel 2017-2019</t>
  </si>
  <si>
    <t>Antal. 0-90, medel 2017-2019</t>
  </si>
  <si>
    <t>Antal. Förändring 0–90 dagar</t>
  </si>
  <si>
    <t>Antal. Förändring över 90 dagar</t>
  </si>
  <si>
    <t>Väntande på vårdkontakter som täcks av vårdgarantin inom  specialiserad vård. Personer som väntat högst 90 dagar respektive längre än 90 dagar. Augusti 2020 jämfört med medelvärde för augusti 2017–2019. Patientvald väntan ingår inte.</t>
  </si>
  <si>
    <t>Diagrammen nedan visar procentuell förändring</t>
  </si>
  <si>
    <t>Väntande patienter över eller kortare tid än 90 dagar</t>
  </si>
  <si>
    <t>K3</t>
  </si>
  <si>
    <t>Förändring av elektiva operationer, tvåställig nivå</t>
  </si>
  <si>
    <t>Förändring av antal elektiva (ej akuta) operationer mellan mars–september 2019 och samma period 2020</t>
  </si>
  <si>
    <t>Förändring av antal elektiva (ej akuta) operationer per operationskodgrupp perioden 1 mars–30 september 2020 jämfört med motsvarande period 2019.</t>
  </si>
  <si>
    <t>K4</t>
  </si>
  <si>
    <t>K5</t>
  </si>
  <si>
    <t>Regioner. Förändring av antal första besök</t>
  </si>
  <si>
    <t>Regioner. Förändring av antal väntande patienter</t>
  </si>
  <si>
    <t>Procent</t>
  </si>
  <si>
    <t>Vecka</t>
  </si>
  <si>
    <t>Primärvård</t>
  </si>
  <si>
    <r>
      <t>Mars</t>
    </r>
    <r>
      <rPr>
        <sz val="8"/>
        <color theme="0"/>
        <rFont val="Century Gothic"/>
        <family val="2"/>
      </rPr>
      <t>*</t>
    </r>
  </si>
  <si>
    <r>
      <t>Mars</t>
    </r>
    <r>
      <rPr>
        <b/>
        <sz val="8"/>
        <color theme="0"/>
        <rFont val="Century Gothic"/>
        <family val="2"/>
      </rPr>
      <t>*</t>
    </r>
  </si>
  <si>
    <t>Operation PVV</t>
  </si>
  <si>
    <t>Operation MOV</t>
  </si>
  <si>
    <t xml:space="preserve"> Augusti medel 2017-2019</t>
  </si>
  <si>
    <t>Totalt antal 2019</t>
  </si>
  <si>
    <t>Flik/diagramnummer</t>
  </si>
  <si>
    <t>Vecka 1</t>
  </si>
  <si>
    <t>Vecka 2</t>
  </si>
  <si>
    <t>Vecka 3</t>
  </si>
  <si>
    <t>Vecka 4</t>
  </si>
  <si>
    <t>Vecka 5</t>
  </si>
  <si>
    <t>Vecka 6</t>
  </si>
  <si>
    <t>Vecka 7</t>
  </si>
  <si>
    <t>Vecka 8</t>
  </si>
  <si>
    <t>Vecka 9</t>
  </si>
  <si>
    <t>Vecka 10</t>
  </si>
  <si>
    <t>Vecka 11</t>
  </si>
  <si>
    <t>Vecka 12</t>
  </si>
  <si>
    <t>Vecka 13</t>
  </si>
  <si>
    <t>Vecka 14</t>
  </si>
  <si>
    <t>Vecka 15</t>
  </si>
  <si>
    <t>Vecka 16</t>
  </si>
  <si>
    <t>Vecka 17</t>
  </si>
  <si>
    <t>Vecka 18</t>
  </si>
  <si>
    <t>Vecka 19</t>
  </si>
  <si>
    <t>Vecka 20</t>
  </si>
  <si>
    <t>Vecka 21</t>
  </si>
  <si>
    <t>Vecka 22</t>
  </si>
  <si>
    <t>Vecka 23</t>
  </si>
  <si>
    <t>Vecka 24</t>
  </si>
  <si>
    <t>Vecka 25</t>
  </si>
  <si>
    <t>Vecka 26</t>
  </si>
  <si>
    <t>Vecka 27</t>
  </si>
  <si>
    <t>Vecka 28</t>
  </si>
  <si>
    <t>Vecka 29</t>
  </si>
  <si>
    <t>Vecka 30</t>
  </si>
  <si>
    <t>Vecka 31</t>
  </si>
  <si>
    <t>Vecka 32</t>
  </si>
  <si>
    <t>Vecka 33</t>
  </si>
  <si>
    <t>Vecka 34</t>
  </si>
  <si>
    <t>Vecka 35</t>
  </si>
  <si>
    <t>Vecka 36</t>
  </si>
  <si>
    <t>Vecka 37</t>
  </si>
  <si>
    <t>Vecka 38</t>
  </si>
  <si>
    <t>Vecka 39</t>
  </si>
  <si>
    <t>Vecka 40</t>
  </si>
  <si>
    <t>Vecka 41</t>
  </si>
  <si>
    <t>Vecka 42</t>
  </si>
  <si>
    <t>Differens</t>
  </si>
  <si>
    <t>Antal genomförda operationer totalt (planerade såväl som akuta) i riket vecka 1 till 42</t>
  </si>
  <si>
    <t>Exklusive regionerna Jämtland Härjedalen, Blekinge och Gotland som inte rapporterat till SPOR för hela eller delar av de redovisade perioderna</t>
  </si>
  <si>
    <t>Antal 2019</t>
  </si>
  <si>
    <t>Antal 2020</t>
  </si>
  <si>
    <t>Procent lägre 2020</t>
  </si>
  <si>
    <t>Jämförelse 2020 med 2019 för perioden vecka 10 till 42 (mars-oktober)</t>
  </si>
  <si>
    <t>K6</t>
  </si>
  <si>
    <t>Skillnad mot medel januari-februari</t>
  </si>
  <si>
    <t>Beräkningar</t>
  </si>
  <si>
    <t>Produktion under aug jfr jan-feb (eg per månad)</t>
  </si>
  <si>
    <t>Mars**</t>
  </si>
  <si>
    <t>J. Mag-tarmkanalen m.m.</t>
  </si>
  <si>
    <t>Riket utan Jämtland Härjedalen, Blekinge och Gotland</t>
  </si>
  <si>
    <t xml:space="preserve">Operationer på 2-ställig kodnivå. Riket exklusive Jämtland Härjedalen, Blekinge och Gotland då dessa regioner inte rapporterat till registret 2019. De 10 minst vanliga operationstyperna 2019 har exkluderats. Källa: SPOR.  </t>
  </si>
  <si>
    <t>Operation/åtgärd, 2020</t>
  </si>
  <si>
    <t>Operation/åtgärd, medel 2017–2019</t>
  </si>
  <si>
    <t>Återbesök</t>
  </si>
  <si>
    <t>Antal återbesök samt första besök i väntetidsdatabasen inom primärvården  januari-augusti 2020.</t>
  </si>
  <si>
    <t>Minskning jämfört med medel januari-februari</t>
  </si>
  <si>
    <t>Andel återbesök</t>
  </si>
  <si>
    <t>Mer än 90 dagar, medel 2017–2019</t>
  </si>
  <si>
    <t>0-90 dagar, medel 2017–2019</t>
  </si>
  <si>
    <t>Totalt, medel 2017–2019</t>
  </si>
  <si>
    <t>0-90 dagar, operation/åtgärd</t>
  </si>
  <si>
    <t>Skillnad mar-maj jfr samma produktion som jan-feb</t>
  </si>
  <si>
    <t>Produktion under mar-maj jfr jan-feb (per månad)</t>
  </si>
  <si>
    <t>Sorterad efter störst förändring i antal (G-kolumnen).</t>
  </si>
  <si>
    <t>Analys av första covid-19-vågen – produktion, köer och väntetider i vården – Bilaga 1. Dataunderlag</t>
  </si>
  <si>
    <t>Åtgärder för att skapa venös tillgång till blodbanan</t>
  </si>
  <si>
    <t xml:space="preserve">Narkosverksamhet/Anestesiåtgärder och blockader </t>
  </si>
  <si>
    <t>Narkosverksamhet/Anestesiåtgärder och blockader</t>
  </si>
  <si>
    <t>Uttagning av olika typer av vävnader kopplat till olika typer av transplantationer</t>
  </si>
  <si>
    <t xml:space="preserve">Operation kopplat till njurtransplantation / njurdonation. </t>
  </si>
  <si>
    <t>Resterande flikar innehåller övrig kompletterande data som hänvisas till i analysen.</t>
  </si>
  <si>
    <t>Välj region för att se patientvald och medicinsk orsakad väntan bland väntande för den regionen.</t>
  </si>
  <si>
    <t>Antal genomförda operationer totalt (planerade såväl som akuta) i riket vecka 1–42 år 2019 och 2020.</t>
  </si>
  <si>
    <t>SPOR = Nationella kvalitetsregistret Svenskt perioperativt register</t>
  </si>
  <si>
    <t>Genomförda operationer 2020 jämfört med 2019</t>
  </si>
  <si>
    <t>VB SKR = Nationella väntetidsdatabasen, Sveriges Kommuner och Regioner (SKR)</t>
  </si>
  <si>
    <t>Genomförda op./åtg, samt första besök per vårdområde</t>
  </si>
  <si>
    <t>Återbesök och första besök inom primärvården</t>
  </si>
  <si>
    <t>Summa inkl. komplettering från Region Sörmland</t>
  </si>
  <si>
    <t>Exklusive Joint Acadamy och Capio Go</t>
  </si>
  <si>
    <t>Förändring av elektiva operationer och åtgärder</t>
  </si>
  <si>
    <t>Antal genomförda första besök inom specialiserad vård januari-augusti 2020 jämfört med 2017-2019. Procentuell förändring.</t>
  </si>
  <si>
    <t>Regioner. MOV och PVV</t>
  </si>
  <si>
    <t>Typ av operation/åtgärd (ej förkortad beskrivning)</t>
  </si>
  <si>
    <t>Alla vårdkontakter i väntetidsdatabasen oavsett diagnos</t>
  </si>
  <si>
    <t xml:space="preserve">Källa: SPOR. Regionerna Jämtland Härjedalen, Gotland och Blekinge visas ej eftersom de inte har rapporterat till SPOR:s produktionsdatabas för hela eller delar av mätperioden. </t>
  </si>
  <si>
    <t>Antal op. v 1-42</t>
  </si>
  <si>
    <t>Operationer och andra åtgärder 2020 jämfört med medel 2017–2019</t>
  </si>
  <si>
    <r>
      <t>Antal genomförda operationer eller andra åtgärder som omfattas av vårdgarantin inom specialiserad vård januari</t>
    </r>
    <r>
      <rPr>
        <sz val="8"/>
        <color theme="1"/>
        <rFont val="Calibri"/>
        <family val="2"/>
      </rPr>
      <t>–</t>
    </r>
    <r>
      <rPr>
        <sz val="8"/>
        <color theme="1"/>
        <rFont val="Century Gothic"/>
        <family val="2"/>
      </rPr>
      <t>augusti 2020 jämfört med 2017–2019. Procentuell förändring.</t>
    </r>
  </si>
  <si>
    <t>Första besök 2020 jämfört med medel 2017–2019</t>
  </si>
  <si>
    <r>
      <t>Antal genomförda första besök inom specialiserad vård januari</t>
    </r>
    <r>
      <rPr>
        <sz val="8"/>
        <color theme="1"/>
        <rFont val="Calibri"/>
        <family val="2"/>
      </rPr>
      <t>–</t>
    </r>
    <r>
      <rPr>
        <sz val="8"/>
        <color theme="1"/>
        <rFont val="Century Gothic"/>
        <family val="2"/>
      </rPr>
      <t>augusti 2020 jämfört med 2017–2019.</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</si>
</sst>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7">
    <numFmt numFmtId="164" formatCode="0.0"/>
    <numFmt numFmtId="165" formatCode="[$-41D]mmm/yy;@"/>
    <numFmt numFmtId="166" formatCode="[$-41D]dd/mmm;@"/>
    <numFmt numFmtId="167" formatCode="yy/mm/dd;@"/>
    <numFmt numFmtId="168" formatCode="0.000"/>
    <numFmt numFmtId="169" formatCode="[$-41D]mmmm\ /yy;@"/>
    <numFmt numFmtId="170" formatCode="0.0%"/>
  </numFmts>
  <fonts count="74" x14ac:knownFonts="1">
    <font>
      <sz val="10"/>
      <name val="Arial"/>
      <family val="2"/>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b/>
      <sz val="11"/>
      <color theme="1"/>
      <name val="Calibri"/>
      <family val="2"/>
      <scheme val="minor"/>
    </font>
    <font>
      <sz val="8"/>
      <color theme="1"/>
      <name val="Calibri"/>
      <family val="2"/>
      <scheme val="minor"/>
    </font>
    <font>
      <sz val="8"/>
      <color theme="1"/>
      <name val="Century Gothic"/>
      <family val="2"/>
    </font>
    <font>
      <sz val="11"/>
      <color theme="1"/>
      <name val="Century Gothic"/>
      <family val="2"/>
    </font>
    <font>
      <sz val="7"/>
      <color theme="1"/>
      <name val="Century Gothic"/>
      <family val="2"/>
    </font>
    <font>
      <b/>
      <sz val="11"/>
      <color theme="1"/>
      <name val="Century Gothic"/>
      <family val="2"/>
    </font>
    <font>
      <b/>
      <sz val="12"/>
      <color theme="1"/>
      <name val="Century Gothic"/>
      <family val="2"/>
    </font>
    <font>
      <sz val="10"/>
      <name val="Arial"/>
      <family val="2"/>
    </font>
    <font>
      <sz val="10"/>
      <color rgb="FFFF0000"/>
      <name val="Arial"/>
      <family val="2"/>
    </font>
    <font>
      <b/>
      <sz val="10"/>
      <name val="Arial"/>
      <family val="2"/>
    </font>
    <font>
      <sz val="11"/>
      <color rgb="FF9C0006"/>
      <name val="Calibri"/>
      <family val="2"/>
      <scheme val="minor"/>
    </font>
    <font>
      <sz val="10"/>
      <name val="Arial"/>
      <family val="2"/>
    </font>
    <font>
      <sz val="11"/>
      <color theme="0"/>
      <name val="Calibri"/>
      <family val="2"/>
      <scheme val="minor"/>
    </font>
    <font>
      <sz val="8"/>
      <name val="Arial"/>
      <family val="2"/>
    </font>
    <font>
      <sz val="10"/>
      <name val="Arial"/>
      <family val="2"/>
    </font>
    <font>
      <sz val="10"/>
      <name val="Arial"/>
      <family val="2"/>
    </font>
    <font>
      <sz val="11"/>
      <name val="Calibri"/>
      <family val="2"/>
    </font>
    <font>
      <b/>
      <sz val="10"/>
      <color theme="1"/>
      <name val="Century Gothic"/>
      <family val="2"/>
    </font>
    <font>
      <sz val="10"/>
      <name val="Arial"/>
      <family val="2"/>
    </font>
    <font>
      <sz val="11"/>
      <color rgb="FF3F3F76"/>
      <name val="Calibri"/>
      <family val="2"/>
      <scheme val="minor"/>
    </font>
    <font>
      <sz val="8"/>
      <name val="Century Gothic"/>
      <family val="2"/>
    </font>
    <font>
      <b/>
      <sz val="10"/>
      <name val="Century Gothic"/>
      <family val="2"/>
    </font>
    <font>
      <sz val="10"/>
      <name val="Century Gothic"/>
      <family val="2"/>
    </font>
    <font>
      <b/>
      <sz val="8"/>
      <name val="Century Gothic"/>
      <family val="2"/>
    </font>
    <font>
      <b/>
      <sz val="11"/>
      <name val="Century Gothic"/>
      <family val="2"/>
    </font>
    <font>
      <b/>
      <sz val="12"/>
      <name val="Century Gothic"/>
      <family val="2"/>
    </font>
    <font>
      <sz val="12"/>
      <name val="Century Gothic"/>
      <family val="2"/>
    </font>
    <font>
      <i/>
      <sz val="8"/>
      <name val="Century Gothic"/>
      <family val="2"/>
    </font>
    <font>
      <b/>
      <sz val="14"/>
      <name val="Century Gothic"/>
      <family val="2"/>
    </font>
    <font>
      <sz val="9"/>
      <color indexed="81"/>
      <name val="Tahoma"/>
      <family val="2"/>
    </font>
    <font>
      <b/>
      <sz val="9"/>
      <color indexed="81"/>
      <name val="Tahoma"/>
      <family val="2"/>
    </font>
    <font>
      <sz val="11"/>
      <name val="Century Gothic"/>
      <family val="2"/>
    </font>
    <font>
      <b/>
      <sz val="8"/>
      <color theme="1"/>
      <name val="Century Gothic"/>
      <family val="2"/>
    </font>
    <font>
      <b/>
      <sz val="8"/>
      <color rgb="FFFF0000"/>
      <name val="Century Gothic"/>
      <family val="2"/>
    </font>
    <font>
      <sz val="8"/>
      <color rgb="FFFF0000"/>
      <name val="Century Gothic"/>
      <family val="2"/>
    </font>
    <font>
      <sz val="10"/>
      <color theme="1"/>
      <name val="Century Gothic"/>
      <family val="2"/>
    </font>
    <font>
      <u/>
      <sz val="10"/>
      <color theme="10"/>
      <name val="Arial"/>
      <family val="2"/>
    </font>
    <font>
      <u/>
      <sz val="8"/>
      <color theme="10"/>
      <name val="Century Gothic"/>
      <family val="2"/>
    </font>
    <font>
      <sz val="8"/>
      <color theme="0"/>
      <name val="Century Gothic"/>
      <family val="2"/>
    </font>
    <font>
      <sz val="11"/>
      <color theme="2" tint="-0.249977111117893"/>
      <name val="Century Gothic"/>
      <family val="2"/>
    </font>
    <font>
      <i/>
      <sz val="11"/>
      <color theme="1"/>
      <name val="Century Gothic"/>
      <family val="2"/>
    </font>
    <font>
      <sz val="11"/>
      <color rgb="FFFF0000"/>
      <name val="Century Gothic"/>
      <family val="2"/>
    </font>
    <font>
      <sz val="10"/>
      <color rgb="FFFF0000"/>
      <name val="Century Gothic"/>
      <family val="2"/>
    </font>
    <font>
      <sz val="10"/>
      <color theme="0"/>
      <name val="Century Gothic"/>
      <family val="2"/>
    </font>
    <font>
      <sz val="10"/>
      <color theme="5" tint="-0.249977111117893"/>
      <name val="Century Gothic"/>
      <family val="2"/>
    </font>
    <font>
      <sz val="11"/>
      <color rgb="FF9C0006"/>
      <name val="Century Gothic"/>
      <family val="2"/>
    </font>
    <font>
      <i/>
      <sz val="10"/>
      <name val="Century Gothic"/>
      <family val="2"/>
    </font>
    <font>
      <sz val="8"/>
      <color rgb="FF000000"/>
      <name val="Century Gothic"/>
      <family val="2"/>
    </font>
    <font>
      <sz val="9"/>
      <name val="Century Gothic"/>
      <family val="2"/>
    </font>
    <font>
      <sz val="8"/>
      <color theme="0" tint="-0.34998626667073579"/>
      <name val="Century Gothic"/>
      <family val="2"/>
    </font>
    <font>
      <sz val="8"/>
      <color theme="0" tint="-0.499984740745262"/>
      <name val="Arial"/>
      <family val="2"/>
    </font>
    <font>
      <sz val="10"/>
      <color theme="0" tint="-0.499984740745262"/>
      <name val="Century Gothic"/>
      <family val="2"/>
    </font>
    <font>
      <sz val="8"/>
      <color theme="0" tint="-0.499984740745262"/>
      <name val="Century Gothic"/>
      <family val="2"/>
    </font>
    <font>
      <sz val="8"/>
      <color theme="5"/>
      <name val="Century Gothic"/>
      <family val="2"/>
    </font>
    <font>
      <b/>
      <sz val="8"/>
      <color theme="0"/>
      <name val="Century Gothic"/>
      <family val="2"/>
    </font>
    <font>
      <b/>
      <i/>
      <sz val="8"/>
      <name val="Century Gothic"/>
      <family val="2"/>
    </font>
    <font>
      <b/>
      <sz val="11"/>
      <color rgb="FF000000"/>
      <name val="Calibri"/>
      <family val="2"/>
    </font>
    <font>
      <sz val="11"/>
      <color rgb="FF000000"/>
      <name val="Calibri"/>
      <family val="2"/>
    </font>
    <font>
      <b/>
      <sz val="9"/>
      <name val="Century Gothic"/>
      <family val="2"/>
    </font>
    <font>
      <b/>
      <sz val="8"/>
      <color rgb="FF000000"/>
      <name val="Calibri"/>
      <family val="2"/>
    </font>
    <font>
      <sz val="8"/>
      <color theme="2" tint="-0.249977111117893"/>
      <name val="Century Gothic"/>
      <family val="2"/>
    </font>
    <font>
      <i/>
      <sz val="8"/>
      <color theme="1"/>
      <name val="Century Gothic"/>
      <family val="2"/>
    </font>
    <font>
      <sz val="8"/>
      <color theme="1"/>
      <name val="Calibri"/>
      <family val="2"/>
    </font>
    <font>
      <b/>
      <sz val="9"/>
      <color theme="1"/>
      <name val="Century Gothic"/>
      <family val="2"/>
    </font>
  </fonts>
  <fills count="10">
    <fill>
      <patternFill patternType="none"/>
    </fill>
    <fill>
      <patternFill patternType="gray125"/>
    </fill>
    <fill>
      <patternFill patternType="solid">
        <fgColor rgb="FFFFFF00"/>
        <bgColor indexed="64"/>
      </patternFill>
    </fill>
    <fill>
      <patternFill patternType="solid">
        <fgColor rgb="FFFFFFCC"/>
      </patternFill>
    </fill>
    <fill>
      <patternFill patternType="solid">
        <fgColor rgb="FFFFC7CE"/>
      </patternFill>
    </fill>
    <fill>
      <patternFill patternType="solid">
        <fgColor theme="7" tint="0.59999389629810485"/>
        <bgColor indexed="64"/>
      </patternFill>
    </fill>
    <fill>
      <patternFill patternType="solid">
        <fgColor rgb="FFFFCC99"/>
      </patternFill>
    </fill>
    <fill>
      <patternFill patternType="solid">
        <fgColor theme="7"/>
      </patternFill>
    </fill>
    <fill>
      <patternFill patternType="solid">
        <fgColor theme="0" tint="-0.499984740745262"/>
        <bgColor indexed="64"/>
      </patternFill>
    </fill>
    <fill>
      <patternFill patternType="solid">
        <fgColor theme="0" tint="-4.9989318521683403E-2"/>
        <bgColor indexed="64"/>
      </patternFill>
    </fill>
  </fills>
  <borders count="27">
    <border>
      <left/>
      <right/>
      <top/>
      <bottom/>
      <diagonal/>
    </border>
    <border>
      <left style="thin">
        <color rgb="FFB2B2B2"/>
      </left>
      <right style="thin">
        <color rgb="FFB2B2B2"/>
      </right>
      <top style="thin">
        <color rgb="FFB2B2B2"/>
      </top>
      <bottom style="thin">
        <color rgb="FFB2B2B2"/>
      </bottom>
      <diagonal/>
    </border>
    <border>
      <left style="thin">
        <color rgb="FFABABAB"/>
      </left>
      <right style="thin">
        <color rgb="FFABABAB"/>
      </right>
      <top style="thin">
        <color rgb="FFABABAB"/>
      </top>
      <bottom style="thin">
        <color rgb="FFABABAB"/>
      </bottom>
      <diagonal/>
    </border>
    <border>
      <left style="thin">
        <color rgb="FFABABAB"/>
      </left>
      <right/>
      <top style="thin">
        <color rgb="FFABABAB"/>
      </top>
      <bottom/>
      <diagonal/>
    </border>
    <border>
      <left style="thin">
        <color indexed="65"/>
      </left>
      <right/>
      <top style="thin">
        <color rgb="FFABABAB"/>
      </top>
      <bottom/>
      <diagonal/>
    </border>
    <border>
      <left style="thin">
        <color indexed="65"/>
      </left>
      <right style="thin">
        <color rgb="FFABABAB"/>
      </right>
      <top style="thin">
        <color rgb="FFABABAB"/>
      </top>
      <bottom/>
      <diagonal/>
    </border>
    <border>
      <left style="thin">
        <color rgb="FFABABAB"/>
      </left>
      <right/>
      <top style="thin">
        <color indexed="65"/>
      </top>
      <bottom/>
      <diagonal/>
    </border>
    <border>
      <left/>
      <right/>
      <top style="thin">
        <color rgb="FFABABAB"/>
      </top>
      <bottom/>
      <diagonal/>
    </border>
    <border>
      <left/>
      <right style="thin">
        <color rgb="FFABABAB"/>
      </right>
      <top style="thin">
        <color rgb="FFABABAB"/>
      </top>
      <bottom/>
      <diagonal/>
    </border>
    <border>
      <left style="thin">
        <color rgb="FFABABAB"/>
      </left>
      <right/>
      <top/>
      <bottom/>
      <diagonal/>
    </border>
    <border>
      <left/>
      <right style="thin">
        <color rgb="FFABABAB"/>
      </right>
      <top/>
      <bottom/>
      <diagonal/>
    </border>
    <border>
      <left style="thin">
        <color rgb="FFABABAB"/>
      </left>
      <right/>
      <top style="thin">
        <color rgb="FFABABAB"/>
      </top>
      <bottom style="thin">
        <color rgb="FFABABAB"/>
      </bottom>
      <diagonal/>
    </border>
    <border>
      <left/>
      <right/>
      <top style="thin">
        <color rgb="FFABABAB"/>
      </top>
      <bottom style="thin">
        <color rgb="FFABABAB"/>
      </bottom>
      <diagonal/>
    </border>
    <border>
      <left/>
      <right style="thin">
        <color rgb="FFABABAB"/>
      </right>
      <top style="thin">
        <color rgb="FFABABAB"/>
      </top>
      <bottom style="thin">
        <color rgb="FFABABAB"/>
      </bottom>
      <diagonal/>
    </border>
    <border>
      <left style="thin">
        <color rgb="FF7F7F7F"/>
      </left>
      <right style="thin">
        <color rgb="FF7F7F7F"/>
      </right>
      <top style="thin">
        <color rgb="FF7F7F7F"/>
      </top>
      <bottom style="thin">
        <color rgb="FF7F7F7F"/>
      </bottom>
      <diagonal/>
    </border>
    <border>
      <left style="thin">
        <color indexed="64"/>
      </left>
      <right style="thin">
        <color indexed="64"/>
      </right>
      <top style="thin">
        <color indexed="64"/>
      </top>
      <bottom style="thin">
        <color indexed="64"/>
      </bottom>
      <diagonal/>
    </border>
    <border>
      <left style="thin">
        <color rgb="FFABABAB"/>
      </left>
      <right/>
      <top style="thin">
        <color indexed="65"/>
      </top>
      <bottom style="thin">
        <color rgb="FFABABAB"/>
      </bottom>
      <diagonal/>
    </border>
    <border>
      <left style="thin">
        <color rgb="FFABABAB"/>
      </left>
      <right/>
      <top/>
      <bottom style="thin">
        <color rgb="FFABABAB"/>
      </bottom>
      <diagonal/>
    </border>
    <border>
      <left/>
      <right/>
      <top/>
      <bottom style="thin">
        <color rgb="FFABABAB"/>
      </bottom>
      <diagonal/>
    </border>
    <border>
      <left/>
      <right style="thin">
        <color rgb="FFABABAB"/>
      </right>
      <top/>
      <bottom style="thin">
        <color rgb="FFABABAB"/>
      </bottom>
      <diagonal/>
    </border>
    <border>
      <left/>
      <right style="medium">
        <color indexed="64"/>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right style="medium">
        <color indexed="64"/>
      </right>
      <top/>
      <bottom style="medium">
        <color indexed="64"/>
      </bottom>
      <diagonal/>
    </border>
    <border>
      <left style="medium">
        <color indexed="64"/>
      </left>
      <right style="medium">
        <color indexed="64"/>
      </right>
      <top/>
      <bottom style="medium">
        <color indexed="64"/>
      </bottom>
      <diagonal/>
    </border>
    <border>
      <left style="thin">
        <color theme="0"/>
      </left>
      <right style="thin">
        <color theme="0"/>
      </right>
      <top style="thin">
        <color theme="0"/>
      </top>
      <bottom style="thin">
        <color theme="0"/>
      </bottom>
      <diagonal/>
    </border>
    <border>
      <left style="thin">
        <color theme="0" tint="-0.249977111117893"/>
      </left>
      <right style="thin">
        <color theme="0" tint="-0.249977111117893"/>
      </right>
      <top style="thin">
        <color theme="0" tint="-0.249977111117893"/>
      </top>
      <bottom style="thin">
        <color theme="0" tint="-0.249977111117893"/>
      </bottom>
      <diagonal/>
    </border>
    <border>
      <left/>
      <right/>
      <top/>
      <bottom style="thin">
        <color indexed="64"/>
      </bottom>
      <diagonal/>
    </border>
  </borders>
  <cellStyleXfs count="29">
    <xf numFmtId="0" fontId="0" fillId="0" borderId="0"/>
    <xf numFmtId="0" fontId="9" fillId="0" borderId="0"/>
    <xf numFmtId="0" fontId="17" fillId="3" borderId="1" applyNumberFormat="0" applyFont="0" applyAlignment="0" applyProtection="0"/>
    <xf numFmtId="0" fontId="20" fillId="4" borderId="0" applyNumberFormat="0" applyBorder="0" applyAlignment="0" applyProtection="0"/>
    <xf numFmtId="0" fontId="21" fillId="0" borderId="0"/>
    <xf numFmtId="0" fontId="11" fillId="0" borderId="0"/>
    <xf numFmtId="9" fontId="17" fillId="0" borderId="0" applyFont="0" applyFill="0" applyBorder="0" applyAlignment="0" applyProtection="0"/>
    <xf numFmtId="0" fontId="8" fillId="0" borderId="0"/>
    <xf numFmtId="0" fontId="24" fillId="0" borderId="0"/>
    <xf numFmtId="9" fontId="24" fillId="0" borderId="0" applyFont="0" applyFill="0" applyBorder="0" applyAlignment="0" applyProtection="0"/>
    <xf numFmtId="0" fontId="17" fillId="0" borderId="0"/>
    <xf numFmtId="0" fontId="7" fillId="0" borderId="0"/>
    <xf numFmtId="0" fontId="6" fillId="0" borderId="0"/>
    <xf numFmtId="0" fontId="25" fillId="0" borderId="0"/>
    <xf numFmtId="0" fontId="5" fillId="0" borderId="0"/>
    <xf numFmtId="9" fontId="5" fillId="0" borderId="0" applyFont="0" applyFill="0" applyBorder="0" applyAlignment="0" applyProtection="0"/>
    <xf numFmtId="0" fontId="4" fillId="0" borderId="0"/>
    <xf numFmtId="0" fontId="26" fillId="0" borderId="0"/>
    <xf numFmtId="9" fontId="4" fillId="0" borderId="0" applyFont="0" applyFill="0" applyBorder="0" applyAlignment="0" applyProtection="0"/>
    <xf numFmtId="0" fontId="3" fillId="0" borderId="0"/>
    <xf numFmtId="9" fontId="3" fillId="0" borderId="0" applyFont="0" applyFill="0" applyBorder="0" applyAlignment="0" applyProtection="0"/>
    <xf numFmtId="0" fontId="28" fillId="0" borderId="0"/>
    <xf numFmtId="0" fontId="29" fillId="6" borderId="14" applyNumberFormat="0" applyAlignment="0" applyProtection="0"/>
    <xf numFmtId="0" fontId="17" fillId="0" borderId="0"/>
    <xf numFmtId="0" fontId="22" fillId="7" borderId="0" applyNumberFormat="0" applyBorder="0" applyAlignment="0" applyProtection="0"/>
    <xf numFmtId="0" fontId="2" fillId="0" borderId="0"/>
    <xf numFmtId="0" fontId="46" fillId="0" borderId="0" applyNumberFormat="0" applyFill="0" applyBorder="0" applyAlignment="0" applyProtection="0"/>
    <xf numFmtId="0" fontId="1" fillId="0" borderId="0"/>
    <xf numFmtId="9" fontId="1" fillId="0" borderId="0" applyFont="0" applyFill="0" applyBorder="0" applyAlignment="0" applyProtection="0"/>
  </cellStyleXfs>
  <cellXfs count="336">
    <xf numFmtId="0" fontId="0" fillId="0" borderId="0" xfId="0"/>
    <xf numFmtId="0" fontId="9" fillId="0" borderId="0" xfId="1"/>
    <xf numFmtId="0" fontId="11" fillId="0" borderId="0" xfId="1" applyFont="1"/>
    <xf numFmtId="1" fontId="9" fillId="0" borderId="0" xfId="1" applyNumberFormat="1"/>
    <xf numFmtId="2" fontId="9" fillId="0" borderId="0" xfId="1" applyNumberFormat="1"/>
    <xf numFmtId="0" fontId="10" fillId="0" borderId="0" xfId="1" applyFont="1"/>
    <xf numFmtId="164" fontId="9" fillId="0" borderId="0" xfId="1" applyNumberFormat="1"/>
    <xf numFmtId="0" fontId="12" fillId="0" borderId="0" xfId="1" applyFont="1"/>
    <xf numFmtId="0" fontId="13" fillId="0" borderId="0" xfId="1" applyFont="1"/>
    <xf numFmtId="0" fontId="14" fillId="0" borderId="0" xfId="1" applyFont="1"/>
    <xf numFmtId="0" fontId="15" fillId="0" borderId="0" xfId="1" applyFont="1"/>
    <xf numFmtId="0" fontId="11" fillId="2" borderId="0" xfId="1" applyFont="1" applyFill="1"/>
    <xf numFmtId="0" fontId="16" fillId="0" borderId="0" xfId="1" applyFont="1"/>
    <xf numFmtId="0" fontId="21" fillId="0" borderId="0" xfId="4"/>
    <xf numFmtId="1" fontId="21" fillId="0" borderId="0" xfId="4" applyNumberFormat="1"/>
    <xf numFmtId="0" fontId="19" fillId="0" borderId="0" xfId="4" applyFont="1"/>
    <xf numFmtId="0" fontId="21" fillId="0" borderId="0" xfId="4" applyAlignment="1">
      <alignment wrapText="1"/>
    </xf>
    <xf numFmtId="0" fontId="23" fillId="0" borderId="2" xfId="0" applyFont="1" applyBorder="1"/>
    <xf numFmtId="0" fontId="0" fillId="0" borderId="3" xfId="0" pivotButton="1" applyBorder="1"/>
    <xf numFmtId="0" fontId="0" fillId="0" borderId="4" xfId="0" applyBorder="1"/>
    <xf numFmtId="0" fontId="0" fillId="0" borderId="5" xfId="0" applyBorder="1"/>
    <xf numFmtId="0" fontId="0" fillId="0" borderId="3" xfId="0" applyBorder="1"/>
    <xf numFmtId="0" fontId="0" fillId="0" borderId="7" xfId="0" applyBorder="1"/>
    <xf numFmtId="0" fontId="0" fillId="0" borderId="3" xfId="0" applyNumberFormat="1" applyBorder="1"/>
    <xf numFmtId="0" fontId="0" fillId="0" borderId="7" xfId="0" applyNumberFormat="1" applyBorder="1"/>
    <xf numFmtId="0" fontId="0" fillId="0" borderId="9" xfId="0" applyBorder="1"/>
    <xf numFmtId="0" fontId="0" fillId="0" borderId="9" xfId="0" applyNumberFormat="1" applyBorder="1"/>
    <xf numFmtId="0" fontId="0" fillId="0" borderId="0" xfId="0" applyNumberFormat="1"/>
    <xf numFmtId="0" fontId="0" fillId="0" borderId="11" xfId="0" applyBorder="1"/>
    <xf numFmtId="0" fontId="0" fillId="0" borderId="11" xfId="0" applyNumberFormat="1" applyBorder="1"/>
    <xf numFmtId="0" fontId="0" fillId="0" borderId="12" xfId="0" applyNumberFormat="1" applyBorder="1"/>
    <xf numFmtId="0" fontId="0" fillId="0" borderId="2" xfId="0" pivotButton="1" applyBorder="1"/>
    <xf numFmtId="0" fontId="0" fillId="0" borderId="2" xfId="0" applyBorder="1"/>
    <xf numFmtId="0" fontId="0" fillId="0" borderId="4" xfId="0" pivotButton="1" applyBorder="1"/>
    <xf numFmtId="0" fontId="0" fillId="0" borderId="6" xfId="0" applyBorder="1"/>
    <xf numFmtId="0" fontId="0" fillId="0" borderId="8" xfId="0" applyBorder="1"/>
    <xf numFmtId="0" fontId="0" fillId="0" borderId="8" xfId="0" applyNumberFormat="1" applyBorder="1"/>
    <xf numFmtId="0" fontId="0" fillId="0" borderId="10" xfId="0" applyNumberFormat="1" applyBorder="1"/>
    <xf numFmtId="0" fontId="0" fillId="0" borderId="13" xfId="0" applyNumberFormat="1" applyBorder="1"/>
    <xf numFmtId="0" fontId="23" fillId="0" borderId="2" xfId="0" pivotButton="1" applyFont="1" applyBorder="1"/>
    <xf numFmtId="0" fontId="18" fillId="0" borderId="0" xfId="4" applyFont="1"/>
    <xf numFmtId="0" fontId="0" fillId="0" borderId="0" xfId="4" applyFont="1"/>
    <xf numFmtId="0" fontId="0" fillId="0" borderId="0" xfId="4" applyFont="1" applyAlignment="1">
      <alignment wrapText="1"/>
    </xf>
    <xf numFmtId="0" fontId="0" fillId="5" borderId="0" xfId="4" applyFont="1" applyFill="1"/>
    <xf numFmtId="0" fontId="18" fillId="0" borderId="0" xfId="4" applyFont="1" applyFill="1"/>
    <xf numFmtId="0" fontId="21" fillId="0" borderId="0" xfId="4" applyFill="1"/>
    <xf numFmtId="0" fontId="19" fillId="0" borderId="0" xfId="4" applyFont="1" applyFill="1"/>
    <xf numFmtId="1" fontId="0" fillId="0" borderId="0" xfId="4" applyNumberFormat="1" applyFont="1"/>
    <xf numFmtId="0" fontId="30" fillId="0" borderId="0" xfId="0" applyFont="1"/>
    <xf numFmtId="0" fontId="31" fillId="0" borderId="0" xfId="0" applyFont="1"/>
    <xf numFmtId="0" fontId="32" fillId="0" borderId="0" xfId="0" applyFont="1"/>
    <xf numFmtId="0" fontId="35" fillId="0" borderId="0" xfId="0" applyFont="1"/>
    <xf numFmtId="0" fontId="13" fillId="0" borderId="0" xfId="16" applyFont="1"/>
    <xf numFmtId="0" fontId="15" fillId="0" borderId="0" xfId="17" applyNumberFormat="1" applyFont="1"/>
    <xf numFmtId="0" fontId="15" fillId="0" borderId="0" xfId="16" applyFont="1"/>
    <xf numFmtId="0" fontId="36" fillId="0" borderId="0" xfId="0" applyFont="1"/>
    <xf numFmtId="0" fontId="12" fillId="0" borderId="0" xfId="16" applyFont="1"/>
    <xf numFmtId="3" fontId="12" fillId="0" borderId="0" xfId="17" applyNumberFormat="1" applyFont="1"/>
    <xf numFmtId="0" fontId="30" fillId="0" borderId="0" xfId="0" applyFont="1" applyFill="1"/>
    <xf numFmtId="3" fontId="30" fillId="0" borderId="0" xfId="0" applyNumberFormat="1" applyFont="1" applyFill="1"/>
    <xf numFmtId="0" fontId="33" fillId="0" borderId="0" xfId="0" applyFont="1" applyFill="1"/>
    <xf numFmtId="3" fontId="33" fillId="0" borderId="0" xfId="0" applyNumberFormat="1" applyFont="1" applyFill="1"/>
    <xf numFmtId="0" fontId="37" fillId="0" borderId="0" xfId="0" applyFont="1" applyFill="1"/>
    <xf numFmtId="3" fontId="37" fillId="0" borderId="0" xfId="0" applyNumberFormat="1" applyFont="1" applyFill="1"/>
    <xf numFmtId="0" fontId="38" fillId="0" borderId="0" xfId="0" applyFont="1"/>
    <xf numFmtId="0" fontId="41" fillId="0" borderId="0" xfId="0" applyFont="1"/>
    <xf numFmtId="0" fontId="12" fillId="0" borderId="0" xfId="25" applyFont="1"/>
    <xf numFmtId="0" fontId="12" fillId="0" borderId="0" xfId="25" applyNumberFormat="1" applyFont="1"/>
    <xf numFmtId="0" fontId="16" fillId="0" borderId="0" xfId="25" applyFont="1"/>
    <xf numFmtId="0" fontId="12" fillId="0" borderId="0" xfId="25" applyFont="1" applyAlignment="1">
      <alignment wrapText="1"/>
    </xf>
    <xf numFmtId="0" fontId="42" fillId="0" borderId="0" xfId="25" applyFont="1" applyAlignment="1">
      <alignment vertical="top" wrapText="1"/>
    </xf>
    <xf numFmtId="9" fontId="12" fillId="0" borderId="0" xfId="25" applyNumberFormat="1" applyFont="1"/>
    <xf numFmtId="0" fontId="12" fillId="0" borderId="0" xfId="5" applyFont="1"/>
    <xf numFmtId="0" fontId="12" fillId="0" borderId="0" xfId="5" applyNumberFormat="1" applyFont="1"/>
    <xf numFmtId="0" fontId="43" fillId="0" borderId="0" xfId="5" applyFont="1"/>
    <xf numFmtId="0" fontId="44" fillId="0" borderId="0" xfId="5" applyFont="1"/>
    <xf numFmtId="0" fontId="45" fillId="0" borderId="0" xfId="5" applyFont="1" applyAlignment="1">
      <alignment vertical="top" wrapText="1"/>
    </xf>
    <xf numFmtId="9" fontId="30" fillId="0" borderId="0" xfId="0" applyNumberFormat="1" applyFont="1"/>
    <xf numFmtId="0" fontId="30" fillId="0" borderId="0" xfId="0" applyFont="1" applyAlignment="1">
      <alignment wrapText="1"/>
    </xf>
    <xf numFmtId="0" fontId="33" fillId="0" borderId="0" xfId="0" applyFont="1" applyAlignment="1">
      <alignment wrapText="1"/>
    </xf>
    <xf numFmtId="0" fontId="27" fillId="0" borderId="0" xfId="1" applyFont="1" applyFill="1"/>
    <xf numFmtId="0" fontId="14" fillId="0" borderId="0" xfId="1" applyFont="1" applyFill="1"/>
    <xf numFmtId="0" fontId="13" fillId="0" borderId="0" xfId="1" applyFont="1" applyFill="1"/>
    <xf numFmtId="0" fontId="12" fillId="0" borderId="0" xfId="1" applyFont="1" applyFill="1"/>
    <xf numFmtId="0" fontId="47" fillId="0" borderId="0" xfId="26" applyFont="1"/>
    <xf numFmtId="0" fontId="12" fillId="0" borderId="0" xfId="7" applyFont="1"/>
    <xf numFmtId="0" fontId="12" fillId="0" borderId="0" xfId="7" applyFont="1" applyBorder="1"/>
    <xf numFmtId="49" fontId="12" fillId="0" borderId="15" xfId="7" applyNumberFormat="1" applyFont="1" applyBorder="1" applyAlignment="1">
      <alignment wrapText="1"/>
    </xf>
    <xf numFmtId="0" fontId="12" fillId="0" borderId="15" xfId="7" applyFont="1" applyBorder="1" applyAlignment="1">
      <alignment horizontal="left" textRotation="90" wrapText="1"/>
    </xf>
    <xf numFmtId="0" fontId="12" fillId="0" borderId="0" xfId="7" applyFont="1" applyBorder="1" applyAlignment="1">
      <alignment textRotation="90" wrapText="1"/>
    </xf>
    <xf numFmtId="0" fontId="12" fillId="0" borderId="0" xfId="7" applyFont="1" applyAlignment="1">
      <alignment textRotation="90" wrapText="1"/>
    </xf>
    <xf numFmtId="0" fontId="12" fillId="0" borderId="15" xfId="7" applyFont="1" applyBorder="1" applyAlignment="1">
      <alignment wrapText="1"/>
    </xf>
    <xf numFmtId="0" fontId="12" fillId="0" borderId="0" xfId="7" applyFont="1" applyBorder="1" applyAlignment="1">
      <alignment wrapText="1"/>
    </xf>
    <xf numFmtId="0" fontId="12" fillId="0" borderId="0" xfId="7" applyFont="1" applyAlignment="1">
      <alignment wrapText="1"/>
    </xf>
    <xf numFmtId="0" fontId="42" fillId="0" borderId="0" xfId="7" applyFont="1" applyAlignment="1">
      <alignment horizontal="left"/>
    </xf>
    <xf numFmtId="9" fontId="12" fillId="0" borderId="0" xfId="7" applyNumberFormat="1" applyFont="1"/>
    <xf numFmtId="9" fontId="12" fillId="0" borderId="0" xfId="7" applyNumberFormat="1" applyFont="1" applyBorder="1"/>
    <xf numFmtId="0" fontId="12" fillId="0" borderId="0" xfId="7" applyFont="1" applyAlignment="1">
      <alignment horizontal="left" indent="1"/>
    </xf>
    <xf numFmtId="9" fontId="48" fillId="0" borderId="0" xfId="7" applyNumberFormat="1" applyFont="1" applyBorder="1"/>
    <xf numFmtId="0" fontId="12" fillId="0" borderId="0" xfId="7" applyNumberFormat="1" applyFont="1"/>
    <xf numFmtId="0" fontId="12" fillId="0" borderId="0" xfId="7" applyNumberFormat="1" applyFont="1" applyBorder="1"/>
    <xf numFmtId="0" fontId="35" fillId="0" borderId="0" xfId="7" applyFont="1"/>
    <xf numFmtId="0" fontId="16" fillId="0" borderId="0" xfId="7" applyFont="1"/>
    <xf numFmtId="0" fontId="16" fillId="0" borderId="0" xfId="7" applyFont="1" applyBorder="1"/>
    <xf numFmtId="0" fontId="12" fillId="0" borderId="15" xfId="7" applyFont="1" applyBorder="1" applyAlignment="1">
      <alignment horizontal="center"/>
    </xf>
    <xf numFmtId="0" fontId="31" fillId="0" borderId="0" xfId="0" applyFont="1" applyAlignment="1">
      <alignment wrapText="1"/>
    </xf>
    <xf numFmtId="0" fontId="33" fillId="0" borderId="0" xfId="0" applyFont="1"/>
    <xf numFmtId="49" fontId="33" fillId="0" borderId="0" xfId="0" applyNumberFormat="1" applyFont="1" applyAlignment="1">
      <alignment wrapText="1"/>
    </xf>
    <xf numFmtId="1" fontId="30" fillId="0" borderId="0" xfId="0" applyNumberFormat="1" applyFont="1"/>
    <xf numFmtId="0" fontId="13" fillId="0" borderId="0" xfId="19" applyFont="1"/>
    <xf numFmtId="0" fontId="13" fillId="0" borderId="0" xfId="19" applyFont="1" applyAlignment="1">
      <alignment wrapText="1"/>
    </xf>
    <xf numFmtId="0" fontId="49" fillId="0" borderId="0" xfId="19" applyFont="1"/>
    <xf numFmtId="3" fontId="49" fillId="0" borderId="0" xfId="19" applyNumberFormat="1" applyFont="1"/>
    <xf numFmtId="0" fontId="50" fillId="0" borderId="0" xfId="19" applyFont="1"/>
    <xf numFmtId="3" fontId="13" fillId="0" borderId="0" xfId="19" applyNumberFormat="1" applyFont="1"/>
    <xf numFmtId="0" fontId="13" fillId="0" borderId="0" xfId="19" applyFont="1" applyFill="1"/>
    <xf numFmtId="0" fontId="51" fillId="0" borderId="0" xfId="19" applyFont="1" applyFill="1"/>
    <xf numFmtId="1" fontId="13" fillId="0" borderId="0" xfId="19" applyNumberFormat="1" applyFont="1" applyFill="1"/>
    <xf numFmtId="0" fontId="51" fillId="0" borderId="0" xfId="19" applyFont="1"/>
    <xf numFmtId="0" fontId="32" fillId="0" borderId="0" xfId="0" applyFont="1" applyFill="1"/>
    <xf numFmtId="9" fontId="32" fillId="0" borderId="0" xfId="6" applyFont="1"/>
    <xf numFmtId="2" fontId="32" fillId="0" borderId="0" xfId="0" applyNumberFormat="1" applyFont="1"/>
    <xf numFmtId="164" fontId="32" fillId="0" borderId="0" xfId="0" applyNumberFormat="1" applyFont="1"/>
    <xf numFmtId="0" fontId="32" fillId="0" borderId="0" xfId="4" applyFont="1"/>
    <xf numFmtId="0" fontId="52" fillId="0" borderId="0" xfId="4" applyFont="1"/>
    <xf numFmtId="0" fontId="32" fillId="0" borderId="0" xfId="4" applyFont="1" applyAlignment="1">
      <alignment wrapText="1"/>
    </xf>
    <xf numFmtId="0" fontId="31" fillId="0" borderId="0" xfId="4" applyFont="1"/>
    <xf numFmtId="1" fontId="32" fillId="0" borderId="0" xfId="4" applyNumberFormat="1" applyFont="1"/>
    <xf numFmtId="0" fontId="32" fillId="0" borderId="0" xfId="21" applyFont="1"/>
    <xf numFmtId="0" fontId="15" fillId="0" borderId="0" xfId="12" applyFont="1" applyFill="1"/>
    <xf numFmtId="0" fontId="13" fillId="0" borderId="0" xfId="12" applyFont="1" applyFill="1"/>
    <xf numFmtId="1" fontId="13" fillId="0" borderId="0" xfId="12" applyNumberFormat="1" applyFont="1" applyFill="1"/>
    <xf numFmtId="0" fontId="15" fillId="0" borderId="0" xfId="1" applyFont="1" applyFill="1"/>
    <xf numFmtId="2" fontId="13" fillId="0" borderId="0" xfId="1" applyNumberFormat="1" applyFont="1" applyFill="1"/>
    <xf numFmtId="1" fontId="13" fillId="0" borderId="0" xfId="1" applyNumberFormat="1" applyFont="1" applyFill="1"/>
    <xf numFmtId="1" fontId="13" fillId="0" borderId="0" xfId="1" applyNumberFormat="1" applyFont="1"/>
    <xf numFmtId="164" fontId="12" fillId="0" borderId="0" xfId="1" applyNumberFormat="1" applyFont="1" applyFill="1"/>
    <xf numFmtId="0" fontId="32" fillId="0" borderId="0" xfId="23" applyFont="1" applyFill="1" applyBorder="1"/>
    <xf numFmtId="0" fontId="32" fillId="0" borderId="0" xfId="23" applyFont="1" applyFill="1" applyBorder="1" applyAlignment="1">
      <alignment wrapText="1"/>
    </xf>
    <xf numFmtId="0" fontId="32" fillId="0" borderId="0" xfId="23" applyFont="1" applyFill="1"/>
    <xf numFmtId="164" fontId="32" fillId="0" borderId="0" xfId="23" applyNumberFormat="1" applyFont="1" applyFill="1"/>
    <xf numFmtId="0" fontId="32" fillId="0" borderId="0" xfId="23" applyFont="1" applyFill="1" applyAlignment="1">
      <alignment wrapText="1"/>
    </xf>
    <xf numFmtId="0" fontId="32" fillId="0" borderId="0" xfId="0" applyFont="1" applyFill="1" applyBorder="1"/>
    <xf numFmtId="0" fontId="32" fillId="0" borderId="0" xfId="2" applyFont="1" applyFill="1" applyBorder="1"/>
    <xf numFmtId="0" fontId="32" fillId="0" borderId="0" xfId="23" applyFont="1"/>
    <xf numFmtId="165" fontId="32" fillId="0" borderId="0" xfId="23" applyNumberFormat="1" applyFont="1"/>
    <xf numFmtId="0" fontId="55" fillId="0" borderId="0" xfId="3" applyFont="1" applyFill="1"/>
    <xf numFmtId="0" fontId="15" fillId="0" borderId="0" xfId="16" applyFont="1" applyFill="1" applyAlignment="1">
      <alignment wrapText="1"/>
    </xf>
    <xf numFmtId="0" fontId="13" fillId="0" borderId="0" xfId="16" applyFont="1" applyFill="1" applyAlignment="1">
      <alignment wrapText="1"/>
    </xf>
    <xf numFmtId="0" fontId="13" fillId="0" borderId="0" xfId="16" applyFont="1" applyFill="1"/>
    <xf numFmtId="0" fontId="15" fillId="0" borderId="0" xfId="16" applyFont="1" applyFill="1"/>
    <xf numFmtId="1" fontId="15" fillId="0" borderId="0" xfId="16" applyNumberFormat="1" applyFont="1" applyFill="1"/>
    <xf numFmtId="9" fontId="15" fillId="0" borderId="0" xfId="18" applyFont="1" applyFill="1"/>
    <xf numFmtId="0" fontId="13" fillId="0" borderId="0" xfId="11" applyFont="1"/>
    <xf numFmtId="166" fontId="13" fillId="0" borderId="0" xfId="11" applyNumberFormat="1" applyFont="1"/>
    <xf numFmtId="16" fontId="13" fillId="0" borderId="0" xfId="11" applyNumberFormat="1" applyFont="1"/>
    <xf numFmtId="167" fontId="13" fillId="0" borderId="0" xfId="11" applyNumberFormat="1" applyFont="1"/>
    <xf numFmtId="170" fontId="32" fillId="0" borderId="0" xfId="6" applyNumberFormat="1" applyFont="1"/>
    <xf numFmtId="0" fontId="56" fillId="0" borderId="0" xfId="0" applyFont="1"/>
    <xf numFmtId="0" fontId="31" fillId="0" borderId="0" xfId="4" applyFont="1" applyAlignment="1">
      <alignment horizontal="center"/>
    </xf>
    <xf numFmtId="0" fontId="35" fillId="0" borderId="0" xfId="4" applyFont="1"/>
    <xf numFmtId="0" fontId="31" fillId="0" borderId="0" xfId="4" applyFont="1" applyAlignment="1">
      <alignment wrapText="1"/>
    </xf>
    <xf numFmtId="0" fontId="32" fillId="0" borderId="0" xfId="4" applyFont="1" applyFill="1" applyBorder="1"/>
    <xf numFmtId="0" fontId="57" fillId="0" borderId="0" xfId="0" applyFont="1" applyAlignment="1">
      <alignment vertical="center"/>
    </xf>
    <xf numFmtId="0" fontId="32" fillId="0" borderId="0" xfId="4" applyFont="1" applyAlignment="1"/>
    <xf numFmtId="0" fontId="58" fillId="0" borderId="0" xfId="0" applyFont="1"/>
    <xf numFmtId="0" fontId="32" fillId="0" borderId="0" xfId="21" applyFont="1" applyAlignment="1">
      <alignment horizontal="center"/>
    </xf>
    <xf numFmtId="0" fontId="53" fillId="0" borderId="0" xfId="21" applyFont="1" applyAlignment="1">
      <alignment horizontal="center"/>
    </xf>
    <xf numFmtId="0" fontId="54" fillId="0" borderId="0" xfId="21" applyFont="1" applyAlignment="1">
      <alignment horizontal="center"/>
    </xf>
    <xf numFmtId="0" fontId="30" fillId="0" borderId="0" xfId="21" applyFont="1" applyAlignment="1">
      <alignment horizontal="center"/>
    </xf>
    <xf numFmtId="0" fontId="12" fillId="0" borderId="0" xfId="21" applyFont="1" applyAlignment="1">
      <alignment horizontal="center"/>
    </xf>
    <xf numFmtId="1" fontId="12" fillId="0" borderId="0" xfId="21" applyNumberFormat="1" applyFont="1" applyAlignment="1">
      <alignment horizontal="center"/>
    </xf>
    <xf numFmtId="0" fontId="30" fillId="0" borderId="0" xfId="21" applyFont="1" applyAlignment="1">
      <alignment horizontal="left"/>
    </xf>
    <xf numFmtId="164" fontId="12" fillId="0" borderId="0" xfId="21" applyNumberFormat="1" applyFont="1" applyFill="1" applyAlignment="1">
      <alignment horizontal="center"/>
    </xf>
    <xf numFmtId="0" fontId="23" fillId="2" borderId="2" xfId="0" applyFont="1" applyFill="1" applyBorder="1"/>
    <xf numFmtId="0" fontId="42" fillId="0" borderId="0" xfId="21" applyFont="1" applyFill="1" applyAlignment="1">
      <alignment horizontal="center"/>
    </xf>
    <xf numFmtId="0" fontId="61" fillId="0" borderId="0" xfId="21" applyFont="1" applyAlignment="1">
      <alignment horizontal="center"/>
    </xf>
    <xf numFmtId="0" fontId="62" fillId="0" borderId="0" xfId="21" applyFont="1"/>
    <xf numFmtId="0" fontId="62" fillId="0" borderId="0" xfId="21" applyFont="1" applyAlignment="1">
      <alignment horizontal="center"/>
    </xf>
    <xf numFmtId="0" fontId="60" fillId="0" borderId="3" xfId="0" applyFont="1" applyBorder="1"/>
    <xf numFmtId="0" fontId="60" fillId="0" borderId="4" xfId="0" applyFont="1" applyBorder="1"/>
    <xf numFmtId="0" fontId="60" fillId="0" borderId="3" xfId="0" pivotButton="1" applyFont="1" applyBorder="1" applyAlignment="1">
      <alignment horizontal="left"/>
    </xf>
    <xf numFmtId="0" fontId="60" fillId="0" borderId="4" xfId="0" applyFont="1" applyBorder="1" applyAlignment="1">
      <alignment horizontal="center"/>
    </xf>
    <xf numFmtId="0" fontId="60" fillId="0" borderId="5" xfId="0" applyFont="1" applyBorder="1" applyAlignment="1">
      <alignment horizontal="center"/>
    </xf>
    <xf numFmtId="0" fontId="60" fillId="0" borderId="3" xfId="0" pivotButton="1" applyFont="1" applyBorder="1"/>
    <xf numFmtId="0" fontId="60" fillId="0" borderId="3" xfId="0" applyFont="1" applyBorder="1" applyAlignment="1">
      <alignment horizontal="center"/>
    </xf>
    <xf numFmtId="0" fontId="60" fillId="0" borderId="7" xfId="0" applyFont="1" applyBorder="1" applyAlignment="1">
      <alignment horizontal="center"/>
    </xf>
    <xf numFmtId="0" fontId="60" fillId="0" borderId="8" xfId="0" applyFont="1" applyBorder="1" applyAlignment="1">
      <alignment horizontal="center"/>
    </xf>
    <xf numFmtId="0" fontId="60" fillId="0" borderId="3" xfId="0" applyFont="1" applyBorder="1" applyAlignment="1">
      <alignment wrapText="1"/>
    </xf>
    <xf numFmtId="0" fontId="60" fillId="0" borderId="3" xfId="0" applyNumberFormat="1" applyFont="1" applyBorder="1" applyAlignment="1">
      <alignment horizontal="center"/>
    </xf>
    <xf numFmtId="0" fontId="60" fillId="0" borderId="7" xfId="0" applyNumberFormat="1" applyFont="1" applyBorder="1" applyAlignment="1">
      <alignment horizontal="center"/>
    </xf>
    <xf numFmtId="0" fontId="60" fillId="0" borderId="8" xfId="0" applyNumberFormat="1" applyFont="1" applyBorder="1" applyAlignment="1">
      <alignment horizontal="center"/>
    </xf>
    <xf numFmtId="1" fontId="62" fillId="0" borderId="0" xfId="21" applyNumberFormat="1" applyFont="1" applyAlignment="1">
      <alignment horizontal="center"/>
    </xf>
    <xf numFmtId="0" fontId="60" fillId="0" borderId="6" xfId="0" applyFont="1" applyBorder="1" applyAlignment="1">
      <alignment wrapText="1"/>
    </xf>
    <xf numFmtId="0" fontId="60" fillId="0" borderId="9" xfId="0" applyFont="1" applyBorder="1"/>
    <xf numFmtId="0" fontId="60" fillId="0" borderId="9" xfId="0" applyNumberFormat="1" applyFont="1" applyBorder="1" applyAlignment="1">
      <alignment horizontal="center"/>
    </xf>
    <xf numFmtId="0" fontId="60" fillId="0" borderId="0" xfId="0" applyNumberFormat="1" applyFont="1" applyAlignment="1">
      <alignment horizontal="center"/>
    </xf>
    <xf numFmtId="0" fontId="60" fillId="0" borderId="10" xfId="0" applyNumberFormat="1" applyFont="1" applyBorder="1" applyAlignment="1">
      <alignment horizontal="center"/>
    </xf>
    <xf numFmtId="0" fontId="60" fillId="0" borderId="16" xfId="0" applyFont="1" applyBorder="1" applyAlignment="1">
      <alignment wrapText="1"/>
    </xf>
    <xf numFmtId="0" fontId="60" fillId="0" borderId="17" xfId="0" applyFont="1" applyBorder="1"/>
    <xf numFmtId="0" fontId="60" fillId="0" borderId="17" xfId="0" applyNumberFormat="1" applyFont="1" applyBorder="1" applyAlignment="1">
      <alignment horizontal="center"/>
    </xf>
    <xf numFmtId="0" fontId="60" fillId="0" borderId="18" xfId="0" applyNumberFormat="1" applyFont="1" applyBorder="1" applyAlignment="1">
      <alignment horizontal="center"/>
    </xf>
    <xf numFmtId="0" fontId="60" fillId="0" borderId="19" xfId="0" applyNumberFormat="1" applyFont="1" applyBorder="1" applyAlignment="1">
      <alignment horizontal="center"/>
    </xf>
    <xf numFmtId="0" fontId="61" fillId="0" borderId="0" xfId="21" applyFont="1"/>
    <xf numFmtId="0" fontId="31" fillId="0" borderId="0" xfId="21" applyFont="1" applyAlignment="1">
      <alignment horizontal="center"/>
    </xf>
    <xf numFmtId="0" fontId="48" fillId="8" borderId="24" xfId="0" applyFont="1" applyFill="1" applyBorder="1" applyAlignment="1">
      <alignment horizontal="center"/>
    </xf>
    <xf numFmtId="0" fontId="31" fillId="0" borderId="0" xfId="0" applyFont="1" applyBorder="1"/>
    <xf numFmtId="0" fontId="30" fillId="0" borderId="25" xfId="0" applyFont="1" applyBorder="1" applyAlignment="1">
      <alignment horizontal="center"/>
    </xf>
    <xf numFmtId="0" fontId="30" fillId="0" borderId="0" xfId="0" applyFont="1" applyFill="1" applyBorder="1"/>
    <xf numFmtId="0" fontId="59" fillId="0" borderId="0" xfId="0" applyFont="1" applyFill="1" applyBorder="1"/>
    <xf numFmtId="49" fontId="30" fillId="0" borderId="0" xfId="0" applyNumberFormat="1" applyFont="1" applyFill="1" applyBorder="1"/>
    <xf numFmtId="1" fontId="30" fillId="0" borderId="0" xfId="0" applyNumberFormat="1" applyFont="1" applyFill="1" applyBorder="1"/>
    <xf numFmtId="0" fontId="63" fillId="0" borderId="0" xfId="0" applyFont="1" applyFill="1" applyBorder="1"/>
    <xf numFmtId="1" fontId="59" fillId="0" borderId="0" xfId="0" applyNumberFormat="1" applyFont="1" applyFill="1" applyBorder="1"/>
    <xf numFmtId="0" fontId="15" fillId="0" borderId="0" xfId="0" applyNumberFormat="1" applyFont="1" applyFill="1"/>
    <xf numFmtId="0" fontId="52" fillId="0" borderId="0" xfId="0" applyFont="1" applyFill="1"/>
    <xf numFmtId="1" fontId="32" fillId="0" borderId="0" xfId="0" applyNumberFormat="1" applyFont="1" applyFill="1"/>
    <xf numFmtId="17" fontId="30" fillId="0" borderId="0" xfId="0" applyNumberFormat="1" applyFont="1" applyFill="1"/>
    <xf numFmtId="164" fontId="30" fillId="0" borderId="0" xfId="0" applyNumberFormat="1" applyFont="1" applyFill="1"/>
    <xf numFmtId="1" fontId="30" fillId="0" borderId="0" xfId="0" applyNumberFormat="1" applyFont="1" applyFill="1"/>
    <xf numFmtId="0" fontId="41" fillId="0" borderId="0" xfId="1" applyFont="1" applyFill="1"/>
    <xf numFmtId="0" fontId="34" fillId="0" borderId="0" xfId="0" applyNumberFormat="1" applyFont="1" applyFill="1"/>
    <xf numFmtId="0" fontId="30" fillId="0" borderId="0" xfId="4" applyFont="1"/>
    <xf numFmtId="1" fontId="30" fillId="0" borderId="0" xfId="4" applyNumberFormat="1" applyFont="1"/>
    <xf numFmtId="0" fontId="33" fillId="0" borderId="0" xfId="4" applyFont="1"/>
    <xf numFmtId="0" fontId="42" fillId="0" borderId="0" xfId="16" applyFont="1"/>
    <xf numFmtId="0" fontId="33" fillId="0" borderId="0" xfId="0" applyFont="1" applyFill="1" applyBorder="1" applyAlignment="1">
      <alignment wrapText="1"/>
    </xf>
    <xf numFmtId="0" fontId="12" fillId="0" borderId="0" xfId="11" applyFont="1"/>
    <xf numFmtId="0" fontId="42" fillId="0" borderId="0" xfId="11" applyFont="1"/>
    <xf numFmtId="0" fontId="30" fillId="0" borderId="0" xfId="11" applyFont="1" applyFill="1"/>
    <xf numFmtId="1" fontId="30" fillId="0" borderId="0" xfId="11" applyNumberFormat="1" applyFont="1" applyFill="1"/>
    <xf numFmtId="0" fontId="12" fillId="0" borderId="0" xfId="11" applyFont="1" applyFill="1"/>
    <xf numFmtId="1" fontId="12" fillId="0" borderId="0" xfId="11" applyNumberFormat="1" applyFont="1" applyFill="1"/>
    <xf numFmtId="0" fontId="62" fillId="0" borderId="0" xfId="11" applyFont="1"/>
    <xf numFmtId="0" fontId="44" fillId="0" borderId="0" xfId="11" applyFont="1"/>
    <xf numFmtId="0" fontId="42" fillId="0" borderId="0" xfId="16" applyFont="1" applyFill="1" applyAlignment="1">
      <alignment wrapText="1"/>
    </xf>
    <xf numFmtId="0" fontId="12" fillId="0" borderId="0" xfId="16" applyFont="1" applyFill="1"/>
    <xf numFmtId="1" fontId="12" fillId="0" borderId="0" xfId="16" applyNumberFormat="1" applyFont="1" applyFill="1"/>
    <xf numFmtId="0" fontId="12" fillId="0" borderId="0" xfId="16" applyNumberFormat="1" applyFont="1" applyFill="1"/>
    <xf numFmtId="9" fontId="30" fillId="0" borderId="0" xfId="18" applyFont="1" applyFill="1"/>
    <xf numFmtId="0" fontId="30" fillId="0" borderId="0" xfId="23" applyFont="1" applyFill="1"/>
    <xf numFmtId="0" fontId="30" fillId="0" borderId="0" xfId="23" applyFont="1" applyFill="1" applyBorder="1"/>
    <xf numFmtId="169" fontId="30" fillId="0" borderId="0" xfId="22" applyNumberFormat="1" applyFont="1" applyFill="1" applyBorder="1"/>
    <xf numFmtId="0" fontId="30" fillId="0" borderId="0" xfId="22" applyFont="1" applyFill="1" applyBorder="1"/>
    <xf numFmtId="0" fontId="33" fillId="0" borderId="0" xfId="22" applyFont="1" applyFill="1" applyBorder="1" applyAlignment="1">
      <alignment wrapText="1"/>
    </xf>
    <xf numFmtId="0" fontId="31" fillId="0" borderId="0" xfId="23" applyFont="1" applyAlignment="1">
      <alignment wrapText="1"/>
    </xf>
    <xf numFmtId="0" fontId="31" fillId="0" borderId="0" xfId="23" applyFont="1" applyFill="1" applyAlignment="1">
      <alignment wrapText="1"/>
    </xf>
    <xf numFmtId="164" fontId="30" fillId="0" borderId="0" xfId="0" applyNumberFormat="1" applyFont="1"/>
    <xf numFmtId="164" fontId="33" fillId="0" borderId="0" xfId="0" applyNumberFormat="1" applyFont="1"/>
    <xf numFmtId="0" fontId="44" fillId="0" borderId="0" xfId="0" applyFont="1"/>
    <xf numFmtId="168" fontId="30" fillId="0" borderId="0" xfId="0" applyNumberFormat="1" applyFont="1"/>
    <xf numFmtId="0" fontId="31" fillId="0" borderId="0" xfId="4" applyFont="1" applyFill="1" applyBorder="1"/>
    <xf numFmtId="0" fontId="52" fillId="0" borderId="0" xfId="4" applyFont="1" applyFill="1" applyBorder="1"/>
    <xf numFmtId="1" fontId="32" fillId="0" borderId="0" xfId="4" applyNumberFormat="1" applyFont="1" applyFill="1" applyBorder="1"/>
    <xf numFmtId="3" fontId="30" fillId="0" borderId="0" xfId="4" applyNumberFormat="1" applyFont="1"/>
    <xf numFmtId="17" fontId="33" fillId="0" borderId="0" xfId="4" quotePrefix="1" applyNumberFormat="1" applyFont="1"/>
    <xf numFmtId="0" fontId="42" fillId="0" borderId="0" xfId="5" applyFont="1" applyAlignment="1">
      <alignment vertical="top" wrapText="1"/>
    </xf>
    <xf numFmtId="3" fontId="12" fillId="0" borderId="0" xfId="5" applyNumberFormat="1" applyFont="1" applyAlignment="1">
      <alignment horizontal="center"/>
    </xf>
    <xf numFmtId="0" fontId="12" fillId="0" borderId="0" xfId="5" applyNumberFormat="1" applyFont="1" applyAlignment="1">
      <alignment horizontal="center"/>
    </xf>
    <xf numFmtId="1" fontId="12" fillId="0" borderId="0" xfId="5" applyNumberFormat="1" applyFont="1" applyAlignment="1">
      <alignment horizontal="center"/>
    </xf>
    <xf numFmtId="0" fontId="42" fillId="0" borderId="0" xfId="5" applyFont="1" applyAlignment="1">
      <alignment horizontal="left" vertical="top" wrapText="1"/>
    </xf>
    <xf numFmtId="0" fontId="35" fillId="0" borderId="0" xfId="0" applyFont="1" applyAlignment="1">
      <alignment vertical="center"/>
    </xf>
    <xf numFmtId="1" fontId="30" fillId="0" borderId="0" xfId="22" applyNumberFormat="1" applyFont="1" applyFill="1" applyBorder="1"/>
    <xf numFmtId="0" fontId="33" fillId="0" borderId="0" xfId="22" applyFont="1" applyFill="1" applyBorder="1"/>
    <xf numFmtId="49" fontId="30" fillId="0" borderId="0" xfId="22" applyNumberFormat="1" applyFont="1" applyFill="1" applyBorder="1"/>
    <xf numFmtId="0" fontId="42" fillId="0" borderId="0" xfId="1" applyFont="1" applyFill="1"/>
    <xf numFmtId="3" fontId="12" fillId="0" borderId="0" xfId="25" applyNumberFormat="1" applyFont="1"/>
    <xf numFmtId="0" fontId="12" fillId="0" borderId="15" xfId="25" applyNumberFormat="1" applyFont="1" applyBorder="1"/>
    <xf numFmtId="3" fontId="12" fillId="0" borderId="15" xfId="25" applyNumberFormat="1" applyFont="1" applyBorder="1" applyAlignment="1">
      <alignment horizontal="center"/>
    </xf>
    <xf numFmtId="170" fontId="12" fillId="0" borderId="15" xfId="6" applyNumberFormat="1" applyFont="1" applyBorder="1" applyAlignment="1">
      <alignment horizontal="center"/>
    </xf>
    <xf numFmtId="0" fontId="33" fillId="0" borderId="0" xfId="0" applyFont="1" applyFill="1" applyAlignment="1">
      <alignment horizontal="left" wrapText="1"/>
    </xf>
    <xf numFmtId="0" fontId="31" fillId="0" borderId="0" xfId="0" applyFont="1" applyAlignment="1">
      <alignment horizontal="left" wrapText="1"/>
    </xf>
    <xf numFmtId="3" fontId="65" fillId="0" borderId="0" xfId="0" applyNumberFormat="1" applyFont="1" applyFill="1"/>
    <xf numFmtId="3" fontId="32" fillId="0" borderId="0" xfId="0" applyNumberFormat="1" applyFont="1" applyAlignment="1">
      <alignment horizontal="center"/>
    </xf>
    <xf numFmtId="0" fontId="32" fillId="0" borderId="0" xfId="0" applyFont="1" applyAlignment="1">
      <alignment horizontal="center"/>
    </xf>
    <xf numFmtId="0" fontId="33" fillId="0" borderId="0" xfId="0" applyFont="1" applyAlignment="1">
      <alignment wrapText="1"/>
    </xf>
    <xf numFmtId="0" fontId="19" fillId="0" borderId="0" xfId="0" applyFont="1" applyAlignment="1">
      <alignment wrapText="1"/>
    </xf>
    <xf numFmtId="0" fontId="66" fillId="0" borderId="0" xfId="0" applyFont="1" applyAlignment="1">
      <alignment vertical="center"/>
    </xf>
    <xf numFmtId="0" fontId="67" fillId="0" borderId="0" xfId="0" applyFont="1" applyAlignment="1">
      <alignment horizontal="right" vertical="center"/>
    </xf>
    <xf numFmtId="3" fontId="30" fillId="0" borderId="0" xfId="0" applyNumberFormat="1" applyFont="1"/>
    <xf numFmtId="3" fontId="0" fillId="0" borderId="0" xfId="0" applyNumberFormat="1"/>
    <xf numFmtId="170" fontId="0" fillId="0" borderId="0" xfId="6" applyNumberFormat="1" applyFont="1"/>
    <xf numFmtId="0" fontId="58" fillId="0" borderId="0" xfId="4" applyFont="1" applyAlignment="1">
      <alignment horizontal="center" wrapText="1"/>
    </xf>
    <xf numFmtId="0" fontId="68" fillId="0" borderId="0" xfId="4" applyFont="1" applyAlignment="1">
      <alignment horizontal="center" wrapText="1"/>
    </xf>
    <xf numFmtId="0" fontId="58" fillId="0" borderId="0" xfId="4" applyFont="1" applyFill="1" applyBorder="1" applyAlignment="1">
      <alignment horizontal="center" wrapText="1"/>
    </xf>
    <xf numFmtId="0" fontId="12" fillId="0" borderId="0" xfId="12" applyFont="1" applyFill="1"/>
    <xf numFmtId="0" fontId="42" fillId="0" borderId="0" xfId="12" applyFont="1" applyFill="1"/>
    <xf numFmtId="1" fontId="42" fillId="0" borderId="0" xfId="12" applyNumberFormat="1" applyFont="1" applyFill="1"/>
    <xf numFmtId="0" fontId="69" fillId="0" borderId="0" xfId="0" applyFont="1" applyAlignment="1">
      <alignment vertical="center"/>
    </xf>
    <xf numFmtId="9" fontId="30" fillId="0" borderId="0" xfId="6" applyFont="1"/>
    <xf numFmtId="0" fontId="12" fillId="0" borderId="0" xfId="19" applyFont="1" applyAlignment="1">
      <alignment wrapText="1"/>
    </xf>
    <xf numFmtId="0" fontId="12" fillId="0" borderId="0" xfId="19" applyFont="1" applyFill="1" applyAlignment="1">
      <alignment wrapText="1"/>
    </xf>
    <xf numFmtId="0" fontId="70" fillId="0" borderId="0" xfId="19" applyFont="1"/>
    <xf numFmtId="3" fontId="70" fillId="0" borderId="0" xfId="19" applyNumberFormat="1" applyFont="1"/>
    <xf numFmtId="3" fontId="70" fillId="0" borderId="0" xfId="19" applyNumberFormat="1" applyFont="1" applyFill="1"/>
    <xf numFmtId="0" fontId="71" fillId="0" borderId="0" xfId="19" applyFont="1"/>
    <xf numFmtId="3" fontId="71" fillId="0" borderId="0" xfId="19" applyNumberFormat="1" applyFont="1"/>
    <xf numFmtId="0" fontId="12" fillId="0" borderId="0" xfId="19" applyFont="1"/>
    <xf numFmtId="3" fontId="12" fillId="0" borderId="0" xfId="19" applyNumberFormat="1" applyFont="1"/>
    <xf numFmtId="3" fontId="12" fillId="0" borderId="0" xfId="19" applyNumberFormat="1" applyFont="1" applyFill="1"/>
    <xf numFmtId="164" fontId="12" fillId="0" borderId="0" xfId="19" applyNumberFormat="1" applyFont="1"/>
    <xf numFmtId="0" fontId="12" fillId="0" borderId="0" xfId="19" applyFont="1" applyFill="1"/>
    <xf numFmtId="9" fontId="12" fillId="0" borderId="0" xfId="6" applyFont="1" applyFill="1"/>
    <xf numFmtId="9" fontId="48" fillId="0" borderId="0" xfId="24" applyNumberFormat="1" applyFont="1" applyFill="1"/>
    <xf numFmtId="0" fontId="33" fillId="0" borderId="0" xfId="19" applyFont="1"/>
    <xf numFmtId="0" fontId="57" fillId="0" borderId="21" xfId="0" applyFont="1" applyBorder="1" applyAlignment="1">
      <alignment vertical="center"/>
    </xf>
    <xf numFmtId="0" fontId="57" fillId="0" borderId="20" xfId="0" applyFont="1" applyBorder="1" applyAlignment="1">
      <alignment vertical="center" wrapText="1"/>
    </xf>
    <xf numFmtId="0" fontId="57" fillId="0" borderId="23" xfId="0" applyFont="1" applyBorder="1" applyAlignment="1">
      <alignment vertical="center"/>
    </xf>
    <xf numFmtId="0" fontId="57" fillId="0" borderId="22" xfId="0" applyFont="1" applyBorder="1" applyAlignment="1">
      <alignment vertical="center" wrapText="1"/>
    </xf>
    <xf numFmtId="10" fontId="12" fillId="0" borderId="0" xfId="6" applyNumberFormat="1" applyFont="1" applyFill="1"/>
    <xf numFmtId="1" fontId="12" fillId="0" borderId="0" xfId="19" applyNumberFormat="1" applyFont="1" applyFill="1"/>
    <xf numFmtId="0" fontId="27" fillId="0" borderId="0" xfId="19" applyFont="1"/>
    <xf numFmtId="0" fontId="16" fillId="0" borderId="0" xfId="19" applyFont="1"/>
    <xf numFmtId="3" fontId="30" fillId="0" borderId="0" xfId="0" applyNumberFormat="1" applyFont="1" applyAlignment="1">
      <alignment horizontal="center"/>
    </xf>
    <xf numFmtId="9" fontId="30" fillId="0" borderId="0" xfId="6" applyFont="1" applyAlignment="1">
      <alignment horizontal="center"/>
    </xf>
    <xf numFmtId="0" fontId="16" fillId="0" borderId="0" xfId="25" applyFont="1" applyBorder="1"/>
    <xf numFmtId="0" fontId="12" fillId="0" borderId="0" xfId="25" applyFont="1" applyBorder="1"/>
    <xf numFmtId="0" fontId="12" fillId="0" borderId="0" xfId="7" applyFont="1" applyBorder="1" applyAlignment="1">
      <alignment horizontal="center"/>
    </xf>
    <xf numFmtId="0" fontId="42" fillId="0" borderId="0" xfId="7" applyFont="1" applyBorder="1" applyAlignment="1">
      <alignment wrapText="1"/>
    </xf>
    <xf numFmtId="0" fontId="42" fillId="0" borderId="0" xfId="25" applyFont="1"/>
    <xf numFmtId="0" fontId="42" fillId="0" borderId="0" xfId="25" applyFont="1" applyAlignment="1">
      <alignment wrapText="1"/>
    </xf>
    <xf numFmtId="9" fontId="42" fillId="0" borderId="0" xfId="6" applyFont="1" applyFill="1"/>
    <xf numFmtId="164" fontId="12" fillId="0" borderId="0" xfId="1" applyNumberFormat="1" applyFont="1" applyAlignment="1">
      <alignment horizontal="center"/>
    </xf>
    <xf numFmtId="0" fontId="42" fillId="0" borderId="0" xfId="1" applyFont="1"/>
    <xf numFmtId="0" fontId="73" fillId="0" borderId="0" xfId="12" applyFont="1" applyFill="1"/>
    <xf numFmtId="0" fontId="19" fillId="0" borderId="0" xfId="4" applyFont="1" applyAlignment="1">
      <alignment wrapText="1"/>
    </xf>
    <xf numFmtId="0" fontId="33" fillId="0" borderId="26" xfId="0" applyFont="1" applyFill="1" applyBorder="1" applyAlignment="1">
      <alignment horizontal="left"/>
    </xf>
    <xf numFmtId="0" fontId="0" fillId="0" borderId="26" xfId="0" applyBorder="1" applyAlignment="1"/>
    <xf numFmtId="0" fontId="33" fillId="0" borderId="0" xfId="0" applyFont="1" applyFill="1" applyAlignment="1">
      <alignment horizontal="left" wrapText="1"/>
    </xf>
    <xf numFmtId="0" fontId="0" fillId="0" borderId="0" xfId="0" applyAlignment="1"/>
    <xf numFmtId="0" fontId="33" fillId="0" borderId="0" xfId="0" applyFont="1" applyAlignment="1">
      <alignment wrapText="1"/>
    </xf>
    <xf numFmtId="0" fontId="58" fillId="0" borderId="0" xfId="4" applyFont="1" applyAlignment="1">
      <alignment horizontal="center" wrapText="1"/>
    </xf>
    <xf numFmtId="0" fontId="68" fillId="0" borderId="0" xfId="4" applyFont="1" applyAlignment="1">
      <alignment horizontal="center" wrapText="1"/>
    </xf>
    <xf numFmtId="0" fontId="42" fillId="9" borderId="15" xfId="25" applyFont="1" applyFill="1" applyBorder="1" applyAlignment="1">
      <alignment vertical="center" wrapText="1"/>
    </xf>
    <xf numFmtId="0" fontId="23" fillId="9" borderId="15" xfId="0" applyFont="1" applyFill="1" applyBorder="1" applyAlignment="1">
      <alignment vertical="center" wrapText="1"/>
    </xf>
    <xf numFmtId="0" fontId="23" fillId="0" borderId="15" xfId="0" applyFont="1" applyBorder="1" applyAlignment="1"/>
  </cellXfs>
  <cellStyles count="29">
    <cellStyle name="Anteckning" xfId="2" builtinId="10"/>
    <cellStyle name="Dekorfärg4" xfId="24" builtinId="41"/>
    <cellStyle name="Dålig" xfId="3" builtinId="27"/>
    <cellStyle name="Hyperlänk" xfId="26" builtinId="8"/>
    <cellStyle name="Indata" xfId="22" builtinId="20"/>
    <cellStyle name="Normal" xfId="0" builtinId="0"/>
    <cellStyle name="Normal 10" xfId="14"/>
    <cellStyle name="Normal 11" xfId="17"/>
    <cellStyle name="Normal 12" xfId="19"/>
    <cellStyle name="Normal 13" xfId="21"/>
    <cellStyle name="Normal 14" xfId="25"/>
    <cellStyle name="Normal 15" xfId="27"/>
    <cellStyle name="Normal 2" xfId="1"/>
    <cellStyle name="Normal 2 2" xfId="10"/>
    <cellStyle name="Normal 2 3" xfId="16"/>
    <cellStyle name="Normal 3" xfId="4"/>
    <cellStyle name="Normal 4" xfId="5"/>
    <cellStyle name="Normal 5" xfId="7"/>
    <cellStyle name="Normal 6" xfId="8"/>
    <cellStyle name="Normal 7" xfId="11"/>
    <cellStyle name="Normal 8" xfId="12"/>
    <cellStyle name="Normal 9" xfId="13"/>
    <cellStyle name="Normal 9 2" xfId="23"/>
    <cellStyle name="Procent" xfId="6" builtinId="5"/>
    <cellStyle name="Procent 2" xfId="9"/>
    <cellStyle name="Procent 3" xfId="15"/>
    <cellStyle name="Procent 4" xfId="18"/>
    <cellStyle name="Procent 5" xfId="20"/>
    <cellStyle name="Procent 6" xfId="28"/>
  </cellStyles>
  <dxfs count="57">
    <dxf>
      <font>
        <color theme="0" tint="-0.499984740745262"/>
      </font>
    </dxf>
    <dxf>
      <font>
        <color theme="0" tint="-0.499984740745262"/>
      </font>
    </dxf>
    <dxf>
      <font>
        <color theme="0" tint="-0.499984740745262"/>
      </font>
    </dxf>
    <dxf>
      <font>
        <color theme="0" tint="-0.499984740745262"/>
      </font>
    </dxf>
    <dxf>
      <font>
        <color theme="0" tint="-0.499984740745262"/>
      </font>
    </dxf>
    <dxf>
      <font>
        <color theme="0" tint="-0.499984740745262"/>
      </font>
    </dxf>
    <dxf>
      <font>
        <color theme="0" tint="-0.499984740745262"/>
      </font>
    </dxf>
    <dxf>
      <font>
        <color theme="0" tint="-0.499984740745262"/>
      </font>
    </dxf>
    <dxf>
      <font>
        <color theme="0" tint="-0.499984740745262"/>
      </font>
    </dxf>
    <dxf>
      <font>
        <color theme="0" tint="-0.499984740745262"/>
      </font>
    </dxf>
    <dxf>
      <font>
        <color theme="0" tint="-0.499984740745262"/>
      </font>
    </dxf>
    <dxf>
      <font>
        <color theme="0" tint="-0.499984740745262"/>
      </font>
    </dxf>
    <dxf>
      <font>
        <color theme="0" tint="-0.34998626667073579"/>
      </font>
    </dxf>
    <dxf>
      <font>
        <color theme="0" tint="-0.34998626667073579"/>
      </font>
    </dxf>
    <dxf>
      <font>
        <color theme="0" tint="-0.34998626667073579"/>
      </font>
    </dxf>
    <dxf>
      <font>
        <color theme="0" tint="-0.34998626667073579"/>
      </font>
    </dxf>
    <dxf>
      <font>
        <color theme="0" tint="-0.34998626667073579"/>
      </font>
    </dxf>
    <dxf>
      <font>
        <color theme="0" tint="-0.34998626667073579"/>
      </font>
    </dxf>
    <dxf>
      <font>
        <color theme="0" tint="-0.34998626667073579"/>
      </font>
    </dxf>
    <dxf>
      <font>
        <color theme="0" tint="-0.34998626667073579"/>
      </font>
    </dxf>
    <dxf>
      <font>
        <color theme="0" tint="-0.34998626667073579"/>
      </font>
    </dxf>
    <dxf>
      <font>
        <color theme="0" tint="-0.34998626667073579"/>
      </font>
    </dxf>
    <dxf>
      <font>
        <color theme="0" tint="-0.34998626667073579"/>
      </font>
    </dxf>
    <dxf>
      <font>
        <color theme="0" tint="-0.34998626667073579"/>
      </font>
    </dxf>
    <dxf>
      <font>
        <sz val="8"/>
      </font>
    </dxf>
    <dxf>
      <font>
        <sz val="8"/>
      </font>
    </dxf>
    <dxf>
      <font>
        <sz val="8"/>
      </font>
    </dxf>
    <dxf>
      <font>
        <sz val="8"/>
      </font>
    </dxf>
    <dxf>
      <font>
        <sz val="8"/>
      </font>
    </dxf>
    <dxf>
      <font>
        <sz val="8"/>
      </font>
    </dxf>
    <dxf>
      <font>
        <sz val="8"/>
      </font>
    </dxf>
    <dxf>
      <font>
        <sz val="8"/>
      </font>
    </dxf>
    <dxf>
      <font>
        <sz val="8"/>
      </font>
    </dxf>
    <dxf>
      <font>
        <sz val="8"/>
      </font>
    </dxf>
    <dxf>
      <font>
        <sz val="8"/>
      </font>
    </dxf>
    <dxf>
      <font>
        <sz val="8"/>
      </font>
    </dxf>
    <dxf>
      <alignment horizontal="left" readingOrder="0"/>
    </dxf>
    <dxf>
      <alignment horizontal="center" readingOrder="0"/>
    </dxf>
    <dxf>
      <alignment horizontal="center" readingOrder="0"/>
    </dxf>
    <dxf>
      <alignment horizontal="center" readingOrder="0"/>
    </dxf>
    <dxf>
      <alignment horizontal="center" readingOrder="0"/>
    </dxf>
    <dxf>
      <fill>
        <patternFill patternType="solid">
          <bgColor rgb="FFFFFF00"/>
        </patternFill>
      </fill>
    </dxf>
    <dxf>
      <font>
        <sz val="8"/>
      </font>
    </dxf>
    <dxf>
      <font>
        <sz val="8"/>
      </font>
    </dxf>
    <dxf>
      <font>
        <sz val="8"/>
      </font>
    </dxf>
    <dxf>
      <alignment wrapText="1" readingOrder="0"/>
    </dxf>
    <dxf>
      <fill>
        <patternFill>
          <bgColor rgb="FF00B050"/>
        </patternFill>
      </fill>
    </dxf>
    <dxf>
      <fill>
        <patternFill>
          <bgColor theme="5"/>
        </patternFill>
      </fill>
    </dxf>
    <dxf>
      <fill>
        <patternFill>
          <bgColor rgb="FFFFC000"/>
        </patternFill>
      </fill>
    </dxf>
    <dxf>
      <fill>
        <patternFill>
          <bgColor rgb="FFFFC000"/>
        </patternFill>
      </fill>
    </dxf>
    <dxf>
      <fill>
        <patternFill>
          <bgColor rgb="FFFF0000"/>
        </patternFill>
      </fill>
    </dxf>
    <dxf>
      <fill>
        <patternFill>
          <bgColor rgb="FF00B050"/>
        </patternFill>
      </fill>
    </dxf>
    <dxf>
      <fill>
        <patternFill>
          <bgColor theme="5"/>
        </patternFill>
      </fill>
    </dxf>
    <dxf>
      <fill>
        <patternFill>
          <bgColor rgb="FFFFC000"/>
        </patternFill>
      </fill>
    </dxf>
    <dxf>
      <fill>
        <patternFill>
          <bgColor rgb="FF00B050"/>
        </patternFill>
      </fill>
    </dxf>
    <dxf>
      <fill>
        <patternFill>
          <bgColor theme="5"/>
        </patternFill>
      </fill>
    </dxf>
    <dxf>
      <fill>
        <patternFill>
          <bgColor rgb="FFFFC000"/>
        </patternFill>
      </fill>
    </dxf>
  </dxfs>
  <tableStyles count="0" defaultTableStyle="TableStyleMedium2" defaultPivotStyle="PivotStyleLight16"/>
  <colors>
    <mruColors>
      <color rgb="FFF2B566"/>
      <color rgb="FFFBE6CC"/>
      <color rgb="FFE98300"/>
      <color rgb="FFB0C2CC"/>
      <color rgb="FFE88300"/>
      <color rgb="FFAF620A"/>
      <color rgb="FFBA0C2F"/>
      <color rgb="FFF6CD99"/>
      <color rgb="FF754200"/>
      <color rgb="FF0000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 Type="http://schemas.openxmlformats.org/officeDocument/2006/relationships/worksheet" Target="worksheets/sheet3.xml"/><Relationship Id="rId21" Type="http://schemas.openxmlformats.org/officeDocument/2006/relationships/worksheet" Target="worksheets/sheet21.xml"/><Relationship Id="rId34" Type="http://schemas.openxmlformats.org/officeDocument/2006/relationships/customXml" Target="../customXml/item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pivotCacheDefinition" Target="pivotCache/pivotCacheDefinition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customXml" Target="../customXml/item3.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theme" Target="theme/theme1.xml"/><Relationship Id="rId35" Type="http://schemas.openxmlformats.org/officeDocument/2006/relationships/customXml" Target="../customXml/item2.xml"/><Relationship Id="rId8" Type="http://schemas.openxmlformats.org/officeDocument/2006/relationships/worksheet" Target="worksheets/sheet8.xml"/></Relationships>
</file>

<file path=xl/charts/_rels/chart1.xml.rels><?xml version="1.0" encoding="UTF-8" standalone="yes"?>
<Relationships xmlns="http://schemas.openxmlformats.org/package/2006/relationships"><Relationship Id="rId2" Type="http://schemas.openxmlformats.org/officeDocument/2006/relationships/chartUserShapes" Target="../drawings/drawing2.xml"/><Relationship Id="rId1" Type="http://schemas.openxmlformats.org/officeDocument/2006/relationships/themeOverride" Target="../theme/themeOverride1.xml"/></Relationships>
</file>

<file path=xl/charts/_rels/chart10.xml.rels><?xml version="1.0" encoding="UTF-8" standalone="yes"?>
<Relationships xmlns="http://schemas.openxmlformats.org/package/2006/relationships"><Relationship Id="rId2" Type="http://schemas.openxmlformats.org/officeDocument/2006/relationships/chartUserShapes" Target="../drawings/drawing20.xml"/><Relationship Id="rId1" Type="http://schemas.openxmlformats.org/officeDocument/2006/relationships/themeOverride" Target="../theme/themeOverride10.xml"/></Relationships>
</file>

<file path=xl/charts/_rels/chart11.xml.rels><?xml version="1.0" encoding="UTF-8" standalone="yes"?>
<Relationships xmlns="http://schemas.openxmlformats.org/package/2006/relationships"><Relationship Id="rId2" Type="http://schemas.openxmlformats.org/officeDocument/2006/relationships/chartUserShapes" Target="../drawings/drawing22.xml"/><Relationship Id="rId1" Type="http://schemas.openxmlformats.org/officeDocument/2006/relationships/themeOverride" Target="../theme/themeOverride11.xml"/></Relationships>
</file>

<file path=xl/charts/_rels/chart12.xml.rels><?xml version="1.0" encoding="UTF-8" standalone="yes"?>
<Relationships xmlns="http://schemas.openxmlformats.org/package/2006/relationships"><Relationship Id="rId2" Type="http://schemas.openxmlformats.org/officeDocument/2006/relationships/chartUserShapes" Target="../drawings/drawing24.xml"/><Relationship Id="rId1" Type="http://schemas.openxmlformats.org/officeDocument/2006/relationships/themeOverride" Target="../theme/themeOverride12.xml"/></Relationships>
</file>

<file path=xl/charts/_rels/chart13.xml.rels><?xml version="1.0" encoding="UTF-8" standalone="yes"?>
<Relationships xmlns="http://schemas.openxmlformats.org/package/2006/relationships"><Relationship Id="rId2" Type="http://schemas.openxmlformats.org/officeDocument/2006/relationships/chartUserShapes" Target="../drawings/drawing26.xml"/><Relationship Id="rId1" Type="http://schemas.openxmlformats.org/officeDocument/2006/relationships/themeOverride" Target="../theme/themeOverride13.xml"/></Relationships>
</file>

<file path=xl/charts/_rels/chart14.xml.rels><?xml version="1.0" encoding="UTF-8" standalone="yes"?>
<Relationships xmlns="http://schemas.openxmlformats.org/package/2006/relationships"><Relationship Id="rId1" Type="http://schemas.openxmlformats.org/officeDocument/2006/relationships/chartUserShapes" Target="../drawings/drawing28.xml"/></Relationships>
</file>

<file path=xl/charts/_rels/chart15.xml.rels><?xml version="1.0" encoding="UTF-8" standalone="yes"?>
<Relationships xmlns="http://schemas.openxmlformats.org/package/2006/relationships"><Relationship Id="rId2" Type="http://schemas.openxmlformats.org/officeDocument/2006/relationships/chartUserShapes" Target="../drawings/drawing30.xml"/><Relationship Id="rId1" Type="http://schemas.openxmlformats.org/officeDocument/2006/relationships/themeOverride" Target="../theme/themeOverride14.xml"/></Relationships>
</file>

<file path=xl/charts/_rels/chart16.xml.rels><?xml version="1.0" encoding="UTF-8" standalone="yes"?>
<Relationships xmlns="http://schemas.openxmlformats.org/package/2006/relationships"><Relationship Id="rId2" Type="http://schemas.openxmlformats.org/officeDocument/2006/relationships/chartUserShapes" Target="../drawings/drawing31.xml"/><Relationship Id="rId1" Type="http://schemas.openxmlformats.org/officeDocument/2006/relationships/themeOverride" Target="../theme/themeOverride15.xml"/></Relationships>
</file>

<file path=xl/charts/_rels/chart17.xml.rels><?xml version="1.0" encoding="UTF-8" standalone="yes"?>
<Relationships xmlns="http://schemas.openxmlformats.org/package/2006/relationships"><Relationship Id="rId2" Type="http://schemas.openxmlformats.org/officeDocument/2006/relationships/chartUserShapes" Target="../drawings/drawing33.xml"/><Relationship Id="rId1" Type="http://schemas.openxmlformats.org/officeDocument/2006/relationships/themeOverride" Target="../theme/themeOverride16.xml"/></Relationships>
</file>

<file path=xl/charts/_rels/chart18.xml.rels><?xml version="1.0" encoding="UTF-8" standalone="yes"?>
<Relationships xmlns="http://schemas.openxmlformats.org/package/2006/relationships"><Relationship Id="rId2" Type="http://schemas.openxmlformats.org/officeDocument/2006/relationships/chartUserShapes" Target="../drawings/drawing35.xml"/><Relationship Id="rId1" Type="http://schemas.openxmlformats.org/officeDocument/2006/relationships/themeOverride" Target="../theme/themeOverride17.xml"/></Relationships>
</file>

<file path=xl/charts/_rels/chart19.xml.rels><?xml version="1.0" encoding="UTF-8" standalone="yes"?>
<Relationships xmlns="http://schemas.openxmlformats.org/package/2006/relationships"><Relationship Id="rId2" Type="http://schemas.openxmlformats.org/officeDocument/2006/relationships/chartUserShapes" Target="../drawings/drawing37.xml"/><Relationship Id="rId1" Type="http://schemas.openxmlformats.org/officeDocument/2006/relationships/themeOverride" Target="../theme/themeOverride18.xml"/></Relationships>
</file>

<file path=xl/charts/_rels/chart2.xml.rels><?xml version="1.0" encoding="UTF-8" standalone="yes"?>
<Relationships xmlns="http://schemas.openxmlformats.org/package/2006/relationships"><Relationship Id="rId2" Type="http://schemas.openxmlformats.org/officeDocument/2006/relationships/chartUserShapes" Target="../drawings/drawing3.xml"/><Relationship Id="rId1" Type="http://schemas.openxmlformats.org/officeDocument/2006/relationships/themeOverride" Target="../theme/themeOverride2.xml"/></Relationships>
</file>

<file path=xl/charts/_rels/chart20.xml.rels><?xml version="1.0" encoding="UTF-8" standalone="yes"?>
<Relationships xmlns="http://schemas.openxmlformats.org/package/2006/relationships"><Relationship Id="rId2" Type="http://schemas.openxmlformats.org/officeDocument/2006/relationships/chartUserShapes" Target="../drawings/drawing39.xml"/><Relationship Id="rId1" Type="http://schemas.openxmlformats.org/officeDocument/2006/relationships/themeOverride" Target="../theme/themeOverride19.xml"/></Relationships>
</file>

<file path=xl/charts/_rels/chart21.xml.rels><?xml version="1.0" encoding="UTF-8" standalone="yes"?>
<Relationships xmlns="http://schemas.openxmlformats.org/package/2006/relationships"><Relationship Id="rId2" Type="http://schemas.openxmlformats.org/officeDocument/2006/relationships/chartUserShapes" Target="../drawings/drawing41.xml"/><Relationship Id="rId1" Type="http://schemas.openxmlformats.org/officeDocument/2006/relationships/themeOverride" Target="../theme/themeOverride20.xml"/></Relationships>
</file>

<file path=xl/charts/_rels/chart22.xml.rels><?xml version="1.0" encoding="UTF-8" standalone="yes"?>
<Relationships xmlns="http://schemas.openxmlformats.org/package/2006/relationships"><Relationship Id="rId2" Type="http://schemas.openxmlformats.org/officeDocument/2006/relationships/chartUserShapes" Target="../drawings/drawing42.xml"/><Relationship Id="rId1" Type="http://schemas.openxmlformats.org/officeDocument/2006/relationships/themeOverride" Target="../theme/themeOverride21.xml"/></Relationships>
</file>

<file path=xl/charts/_rels/chart23.xml.rels><?xml version="1.0" encoding="UTF-8" standalone="yes"?>
<Relationships xmlns="http://schemas.openxmlformats.org/package/2006/relationships"><Relationship Id="rId2" Type="http://schemas.openxmlformats.org/officeDocument/2006/relationships/chartUserShapes" Target="../drawings/drawing44.xml"/><Relationship Id="rId1" Type="http://schemas.openxmlformats.org/officeDocument/2006/relationships/themeOverride" Target="../theme/themeOverride22.xml"/></Relationships>
</file>

<file path=xl/charts/_rels/chart24.xml.rels><?xml version="1.0" encoding="UTF-8" standalone="yes"?>
<Relationships xmlns="http://schemas.openxmlformats.org/package/2006/relationships"><Relationship Id="rId2" Type="http://schemas.openxmlformats.org/officeDocument/2006/relationships/chartUserShapes" Target="../drawings/drawing45.xml"/><Relationship Id="rId1" Type="http://schemas.openxmlformats.org/officeDocument/2006/relationships/themeOverride" Target="../theme/themeOverride23.xml"/></Relationships>
</file>

<file path=xl/charts/_rels/chart25.xml.rels><?xml version="1.0" encoding="UTF-8" standalone="yes"?>
<Relationships xmlns="http://schemas.openxmlformats.org/package/2006/relationships"><Relationship Id="rId2" Type="http://schemas.openxmlformats.org/officeDocument/2006/relationships/chartUserShapes" Target="../drawings/drawing47.xml"/><Relationship Id="rId1" Type="http://schemas.openxmlformats.org/officeDocument/2006/relationships/themeOverride" Target="../theme/themeOverride24.xml"/></Relationships>
</file>

<file path=xl/charts/_rels/chart26.xml.rels><?xml version="1.0" encoding="UTF-8" standalone="yes"?>
<Relationships xmlns="http://schemas.openxmlformats.org/package/2006/relationships"><Relationship Id="rId2" Type="http://schemas.openxmlformats.org/officeDocument/2006/relationships/chartUserShapes" Target="../drawings/drawing49.xml"/><Relationship Id="rId1" Type="http://schemas.openxmlformats.org/officeDocument/2006/relationships/themeOverride" Target="../theme/themeOverride25.xml"/></Relationships>
</file>

<file path=xl/charts/_rels/chart27.xml.rels><?xml version="1.0" encoding="UTF-8" standalone="yes"?>
<Relationships xmlns="http://schemas.openxmlformats.org/package/2006/relationships"><Relationship Id="rId2" Type="http://schemas.openxmlformats.org/officeDocument/2006/relationships/chartUserShapes" Target="../drawings/drawing51.xml"/><Relationship Id="rId1" Type="http://schemas.openxmlformats.org/officeDocument/2006/relationships/themeOverride" Target="../theme/themeOverride26.xml"/></Relationships>
</file>

<file path=xl/charts/_rels/chart28.xml.rels><?xml version="1.0" encoding="UTF-8" standalone="yes"?>
<Relationships xmlns="http://schemas.openxmlformats.org/package/2006/relationships"><Relationship Id="rId2" Type="http://schemas.openxmlformats.org/officeDocument/2006/relationships/chartUserShapes" Target="../drawings/drawing53.xml"/><Relationship Id="rId1" Type="http://schemas.openxmlformats.org/officeDocument/2006/relationships/themeOverride" Target="../theme/themeOverride27.xml"/></Relationships>
</file>

<file path=xl/charts/_rels/chart29.xml.rels><?xml version="1.0" encoding="UTF-8" standalone="yes"?>
<Relationships xmlns="http://schemas.openxmlformats.org/package/2006/relationships"><Relationship Id="rId2" Type="http://schemas.openxmlformats.org/officeDocument/2006/relationships/chartUserShapes" Target="../drawings/drawing55.xml"/><Relationship Id="rId1" Type="http://schemas.openxmlformats.org/officeDocument/2006/relationships/themeOverride" Target="../theme/themeOverride28.xml"/></Relationships>
</file>

<file path=xl/charts/_rels/chart3.xml.rels><?xml version="1.0" encoding="UTF-8" standalone="yes"?>
<Relationships xmlns="http://schemas.openxmlformats.org/package/2006/relationships"><Relationship Id="rId2" Type="http://schemas.openxmlformats.org/officeDocument/2006/relationships/chartUserShapes" Target="../drawings/drawing6.xml"/><Relationship Id="rId1" Type="http://schemas.openxmlformats.org/officeDocument/2006/relationships/themeOverride" Target="../theme/themeOverride3.xml"/></Relationships>
</file>

<file path=xl/charts/_rels/chart4.xml.rels><?xml version="1.0" encoding="UTF-8" standalone="yes"?>
<Relationships xmlns="http://schemas.openxmlformats.org/package/2006/relationships"><Relationship Id="rId2" Type="http://schemas.openxmlformats.org/officeDocument/2006/relationships/chartUserShapes" Target="../drawings/drawing8.xml"/><Relationship Id="rId1" Type="http://schemas.openxmlformats.org/officeDocument/2006/relationships/themeOverride" Target="../theme/themeOverride4.xml"/></Relationships>
</file>

<file path=xl/charts/_rels/chart5.xml.rels><?xml version="1.0" encoding="UTF-8" standalone="yes"?>
<Relationships xmlns="http://schemas.openxmlformats.org/package/2006/relationships"><Relationship Id="rId2" Type="http://schemas.openxmlformats.org/officeDocument/2006/relationships/chartUserShapes" Target="../drawings/drawing10.xml"/><Relationship Id="rId1" Type="http://schemas.openxmlformats.org/officeDocument/2006/relationships/themeOverride" Target="../theme/themeOverride5.xml"/></Relationships>
</file>

<file path=xl/charts/_rels/chart6.xml.rels><?xml version="1.0" encoding="UTF-8" standalone="yes"?>
<Relationships xmlns="http://schemas.openxmlformats.org/package/2006/relationships"><Relationship Id="rId2" Type="http://schemas.openxmlformats.org/officeDocument/2006/relationships/chartUserShapes" Target="../drawings/drawing12.xml"/><Relationship Id="rId1" Type="http://schemas.openxmlformats.org/officeDocument/2006/relationships/themeOverride" Target="../theme/themeOverride6.xml"/></Relationships>
</file>

<file path=xl/charts/_rels/chart7.xml.rels><?xml version="1.0" encoding="UTF-8" standalone="yes"?>
<Relationships xmlns="http://schemas.openxmlformats.org/package/2006/relationships"><Relationship Id="rId2" Type="http://schemas.openxmlformats.org/officeDocument/2006/relationships/chartUserShapes" Target="../drawings/drawing14.xml"/><Relationship Id="rId1" Type="http://schemas.openxmlformats.org/officeDocument/2006/relationships/themeOverride" Target="../theme/themeOverride7.xml"/></Relationships>
</file>

<file path=xl/charts/_rels/chart8.xml.rels><?xml version="1.0" encoding="UTF-8" standalone="yes"?>
<Relationships xmlns="http://schemas.openxmlformats.org/package/2006/relationships"><Relationship Id="rId2" Type="http://schemas.openxmlformats.org/officeDocument/2006/relationships/chartUserShapes" Target="../drawings/drawing16.xml"/><Relationship Id="rId1" Type="http://schemas.openxmlformats.org/officeDocument/2006/relationships/themeOverride" Target="../theme/themeOverride8.xml"/></Relationships>
</file>

<file path=xl/charts/_rels/chart9.xml.rels><?xml version="1.0" encoding="UTF-8" standalone="yes"?>
<Relationships xmlns="http://schemas.openxmlformats.org/package/2006/relationships"><Relationship Id="rId2" Type="http://schemas.openxmlformats.org/officeDocument/2006/relationships/chartUserShapes" Target="../drawings/drawing18.xml"/><Relationship Id="rId1" Type="http://schemas.openxmlformats.org/officeDocument/2006/relationships/themeOverride" Target="../theme/themeOverride9.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sv-SE"/>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1"/>
    <c:plotArea>
      <c:layout>
        <c:manualLayout>
          <c:layoutTarget val="inner"/>
          <c:xMode val="edge"/>
          <c:yMode val="edge"/>
          <c:x val="6.7760279965004375E-2"/>
          <c:y val="5.8015975721411962E-2"/>
          <c:w val="0.85252690288713906"/>
          <c:h val="0.83707695523425041"/>
        </c:manualLayout>
      </c:layout>
      <c:barChart>
        <c:barDir val="bar"/>
        <c:grouping val="clustered"/>
        <c:varyColors val="0"/>
        <c:ser>
          <c:idx val="0"/>
          <c:order val="0"/>
          <c:tx>
            <c:strRef>
              <c:f>'vänt besök reg'!$L$33</c:f>
              <c:strCache>
                <c:ptCount val="1"/>
                <c:pt idx="0">
                  <c:v>Över 90 dagar</c:v>
                </c:pt>
              </c:strCache>
            </c:strRef>
          </c:tx>
          <c:spPr>
            <a:solidFill>
              <a:srgbClr val="C00000"/>
            </a:solidFill>
          </c:spPr>
          <c:invertIfNegative val="0"/>
          <c:dPt>
            <c:idx val="21"/>
            <c:invertIfNegative val="0"/>
            <c:bubble3D val="0"/>
            <c:spPr>
              <a:solidFill>
                <a:srgbClr val="ED7D31"/>
              </a:solidFill>
            </c:spPr>
            <c:extLst>
              <c:ext xmlns:c16="http://schemas.microsoft.com/office/drawing/2014/chart" uri="{C3380CC4-5D6E-409C-BE32-E72D297353CC}">
                <c16:uniqueId val="{00000001-71F0-4006-A479-A0527B379AF8}"/>
              </c:ext>
            </c:extLst>
          </c:dPt>
          <c:cat>
            <c:strRef>
              <c:f>'vänt besök reg'!$I$34:$I$55</c:f>
              <c:strCache>
                <c:ptCount val="22"/>
                <c:pt idx="0">
                  <c:v>Östergötland</c:v>
                </c:pt>
                <c:pt idx="1">
                  <c:v>Örebro</c:v>
                </c:pt>
                <c:pt idx="2">
                  <c:v>Västra Götaland</c:v>
                </c:pt>
                <c:pt idx="3">
                  <c:v>Västmanland</c:v>
                </c:pt>
                <c:pt idx="4">
                  <c:v>Västernorrland</c:v>
                </c:pt>
                <c:pt idx="5">
                  <c:v>Västerbotten</c:v>
                </c:pt>
                <c:pt idx="6">
                  <c:v>Värmland</c:v>
                </c:pt>
                <c:pt idx="7">
                  <c:v>Uppsala</c:v>
                </c:pt>
                <c:pt idx="8">
                  <c:v>Sörmland</c:v>
                </c:pt>
                <c:pt idx="9">
                  <c:v>Stockholm</c:v>
                </c:pt>
                <c:pt idx="10">
                  <c:v>Skåne</c:v>
                </c:pt>
                <c:pt idx="11">
                  <c:v>Norrbotten</c:v>
                </c:pt>
                <c:pt idx="12">
                  <c:v>Kronoberg</c:v>
                </c:pt>
                <c:pt idx="13">
                  <c:v>Kalmar</c:v>
                </c:pt>
                <c:pt idx="14">
                  <c:v>Jönköping</c:v>
                </c:pt>
                <c:pt idx="15">
                  <c:v>Jämtland Härjedalen</c:v>
                </c:pt>
                <c:pt idx="16">
                  <c:v>Halland</c:v>
                </c:pt>
                <c:pt idx="17">
                  <c:v>Gävleborg</c:v>
                </c:pt>
                <c:pt idx="18">
                  <c:v>Gotland</c:v>
                </c:pt>
                <c:pt idx="19">
                  <c:v>Dalarna</c:v>
                </c:pt>
                <c:pt idx="20">
                  <c:v>Blekinge</c:v>
                </c:pt>
                <c:pt idx="21">
                  <c:v>RIKET</c:v>
                </c:pt>
              </c:strCache>
            </c:strRef>
          </c:cat>
          <c:val>
            <c:numRef>
              <c:f>'vänt besök reg'!$L$34:$L$55</c:f>
              <c:numCache>
                <c:formatCode>General</c:formatCode>
                <c:ptCount val="22"/>
                <c:pt idx="0">
                  <c:v>75.934482771953711</c:v>
                </c:pt>
                <c:pt idx="1">
                  <c:v>31.641696947503323</c:v>
                </c:pt>
                <c:pt idx="2">
                  <c:v>19.661689972533143</c:v>
                </c:pt>
                <c:pt idx="3">
                  <c:v>-37.953919180953868</c:v>
                </c:pt>
                <c:pt idx="4">
                  <c:v>-14.430320597410487</c:v>
                </c:pt>
                <c:pt idx="5">
                  <c:v>-10.961547149116454</c:v>
                </c:pt>
                <c:pt idx="6">
                  <c:v>11.483845214337977</c:v>
                </c:pt>
                <c:pt idx="7">
                  <c:v>8.3781998535097664</c:v>
                </c:pt>
                <c:pt idx="8">
                  <c:v>19.591298240665758</c:v>
                </c:pt>
                <c:pt idx="9">
                  <c:v>12.077372574969216</c:v>
                </c:pt>
                <c:pt idx="10">
                  <c:v>17.826394032782069</c:v>
                </c:pt>
                <c:pt idx="11">
                  <c:v>9.4723021350481957</c:v>
                </c:pt>
                <c:pt idx="12">
                  <c:v>-31.860225063834953</c:v>
                </c:pt>
                <c:pt idx="13">
                  <c:v>-53.446368216950205</c:v>
                </c:pt>
                <c:pt idx="14">
                  <c:v>-54.291558350323257</c:v>
                </c:pt>
                <c:pt idx="15">
                  <c:v>-29.49098600983346</c:v>
                </c:pt>
                <c:pt idx="16">
                  <c:v>11.630559648160947</c:v>
                </c:pt>
                <c:pt idx="17">
                  <c:v>-15.282055791788697</c:v>
                </c:pt>
                <c:pt idx="18">
                  <c:v>-11.898266577148387</c:v>
                </c:pt>
                <c:pt idx="19">
                  <c:v>-12.543584278989742</c:v>
                </c:pt>
                <c:pt idx="20">
                  <c:v>-24.034764598610572</c:v>
                </c:pt>
                <c:pt idx="21">
                  <c:v>4.3735096793091799</c:v>
                </c:pt>
              </c:numCache>
            </c:numRef>
          </c:val>
          <c:extLst>
            <c:ext xmlns:c16="http://schemas.microsoft.com/office/drawing/2014/chart" uri="{C3380CC4-5D6E-409C-BE32-E72D297353CC}">
              <c16:uniqueId val="{00000002-71F0-4006-A479-A0527B379AF8}"/>
            </c:ext>
          </c:extLst>
        </c:ser>
        <c:ser>
          <c:idx val="1"/>
          <c:order val="1"/>
          <c:tx>
            <c:strRef>
              <c:f>'vänt besök reg'!$M$33</c:f>
              <c:strCache>
                <c:ptCount val="1"/>
                <c:pt idx="0">
                  <c:v>0-90 dagar</c:v>
                </c:pt>
              </c:strCache>
            </c:strRef>
          </c:tx>
          <c:spPr>
            <a:solidFill>
              <a:sysClr val="window" lastClr="FFFFFF">
                <a:lumMod val="75000"/>
              </a:sysClr>
            </a:solidFill>
          </c:spPr>
          <c:invertIfNegative val="0"/>
          <c:dPt>
            <c:idx val="21"/>
            <c:invertIfNegative val="0"/>
            <c:bubble3D val="0"/>
            <c:spPr>
              <a:solidFill>
                <a:srgbClr val="ED7D31">
                  <a:lumMod val="40000"/>
                  <a:lumOff val="60000"/>
                </a:srgbClr>
              </a:solidFill>
            </c:spPr>
            <c:extLst>
              <c:ext xmlns:c16="http://schemas.microsoft.com/office/drawing/2014/chart" uri="{C3380CC4-5D6E-409C-BE32-E72D297353CC}">
                <c16:uniqueId val="{00000004-71F0-4006-A479-A0527B379AF8}"/>
              </c:ext>
            </c:extLst>
          </c:dPt>
          <c:cat>
            <c:strRef>
              <c:f>'vänt besök reg'!$I$34:$I$55</c:f>
              <c:strCache>
                <c:ptCount val="22"/>
                <c:pt idx="0">
                  <c:v>Östergötland</c:v>
                </c:pt>
                <c:pt idx="1">
                  <c:v>Örebro</c:v>
                </c:pt>
                <c:pt idx="2">
                  <c:v>Västra Götaland</c:v>
                </c:pt>
                <c:pt idx="3">
                  <c:v>Västmanland</c:v>
                </c:pt>
                <c:pt idx="4">
                  <c:v>Västernorrland</c:v>
                </c:pt>
                <c:pt idx="5">
                  <c:v>Västerbotten</c:v>
                </c:pt>
                <c:pt idx="6">
                  <c:v>Värmland</c:v>
                </c:pt>
                <c:pt idx="7">
                  <c:v>Uppsala</c:v>
                </c:pt>
                <c:pt idx="8">
                  <c:v>Sörmland</c:v>
                </c:pt>
                <c:pt idx="9">
                  <c:v>Stockholm</c:v>
                </c:pt>
                <c:pt idx="10">
                  <c:v>Skåne</c:v>
                </c:pt>
                <c:pt idx="11">
                  <c:v>Norrbotten</c:v>
                </c:pt>
                <c:pt idx="12">
                  <c:v>Kronoberg</c:v>
                </c:pt>
                <c:pt idx="13">
                  <c:v>Kalmar</c:v>
                </c:pt>
                <c:pt idx="14">
                  <c:v>Jönköping</c:v>
                </c:pt>
                <c:pt idx="15">
                  <c:v>Jämtland Härjedalen</c:v>
                </c:pt>
                <c:pt idx="16">
                  <c:v>Halland</c:v>
                </c:pt>
                <c:pt idx="17">
                  <c:v>Gävleborg</c:v>
                </c:pt>
                <c:pt idx="18">
                  <c:v>Gotland</c:v>
                </c:pt>
                <c:pt idx="19">
                  <c:v>Dalarna</c:v>
                </c:pt>
                <c:pt idx="20">
                  <c:v>Blekinge</c:v>
                </c:pt>
                <c:pt idx="21">
                  <c:v>RIKET</c:v>
                </c:pt>
              </c:strCache>
            </c:strRef>
          </c:cat>
          <c:val>
            <c:numRef>
              <c:f>'vänt besök reg'!$M$34:$M$55</c:f>
              <c:numCache>
                <c:formatCode>General</c:formatCode>
                <c:ptCount val="22"/>
                <c:pt idx="0">
                  <c:v>-16.052366155718474</c:v>
                </c:pt>
                <c:pt idx="1">
                  <c:v>-18.755473028446353</c:v>
                </c:pt>
                <c:pt idx="2">
                  <c:v>-12.522281287405256</c:v>
                </c:pt>
                <c:pt idx="3">
                  <c:v>-26.760218185753143</c:v>
                </c:pt>
                <c:pt idx="4">
                  <c:v>-20.054898630472287</c:v>
                </c:pt>
                <c:pt idx="5">
                  <c:v>1.4473478851522552</c:v>
                </c:pt>
                <c:pt idx="6">
                  <c:v>-7.7293124586258255</c:v>
                </c:pt>
                <c:pt idx="7">
                  <c:v>3.8130961944138466</c:v>
                </c:pt>
                <c:pt idx="8">
                  <c:v>-18.104920611577228</c:v>
                </c:pt>
                <c:pt idx="9">
                  <c:v>-1.5217619621470222</c:v>
                </c:pt>
                <c:pt idx="10">
                  <c:v>-10.864644203293693</c:v>
                </c:pt>
                <c:pt idx="11">
                  <c:v>-26.758736636415509</c:v>
                </c:pt>
                <c:pt idx="12">
                  <c:v>-24.227555388973244</c:v>
                </c:pt>
                <c:pt idx="13">
                  <c:v>-21.608862273488118</c:v>
                </c:pt>
                <c:pt idx="14">
                  <c:v>-23.243927167282159</c:v>
                </c:pt>
                <c:pt idx="15">
                  <c:v>-25.420723987485346</c:v>
                </c:pt>
                <c:pt idx="16">
                  <c:v>-27.423512302532551</c:v>
                </c:pt>
                <c:pt idx="17">
                  <c:v>-31.964777388154943</c:v>
                </c:pt>
                <c:pt idx="18">
                  <c:v>-19.386475596295302</c:v>
                </c:pt>
                <c:pt idx="19">
                  <c:v>-14.155625685623901</c:v>
                </c:pt>
                <c:pt idx="20">
                  <c:v>-12.640427129833299</c:v>
                </c:pt>
                <c:pt idx="21">
                  <c:v>-12.538664681268907</c:v>
                </c:pt>
              </c:numCache>
            </c:numRef>
          </c:val>
          <c:extLst>
            <c:ext xmlns:c16="http://schemas.microsoft.com/office/drawing/2014/chart" uri="{C3380CC4-5D6E-409C-BE32-E72D297353CC}">
              <c16:uniqueId val="{00000005-71F0-4006-A479-A0527B379AF8}"/>
            </c:ext>
          </c:extLst>
        </c:ser>
        <c:dLbls>
          <c:showLegendKey val="0"/>
          <c:showVal val="0"/>
          <c:showCatName val="0"/>
          <c:showSerName val="0"/>
          <c:showPercent val="0"/>
          <c:showBubbleSize val="0"/>
        </c:dLbls>
        <c:gapWidth val="50"/>
        <c:axId val="158751744"/>
        <c:axId val="159262208"/>
      </c:barChart>
      <c:catAx>
        <c:axId val="158751744"/>
        <c:scaling>
          <c:orientation val="minMax"/>
        </c:scaling>
        <c:delete val="1"/>
        <c:axPos val="l"/>
        <c:majorGridlines>
          <c:spPr>
            <a:ln>
              <a:prstDash val="dash"/>
            </a:ln>
          </c:spPr>
        </c:majorGridlines>
        <c:numFmt formatCode="General" sourceLinked="1"/>
        <c:majorTickMark val="in"/>
        <c:minorTickMark val="none"/>
        <c:tickLblPos val="low"/>
        <c:crossAx val="159262208"/>
        <c:crosses val="autoZero"/>
        <c:auto val="1"/>
        <c:lblAlgn val="ctr"/>
        <c:lblOffset val="100"/>
        <c:noMultiLvlLbl val="0"/>
      </c:catAx>
      <c:valAx>
        <c:axId val="159262208"/>
        <c:scaling>
          <c:orientation val="minMax"/>
          <c:max val="1"/>
          <c:min val="-1"/>
        </c:scaling>
        <c:delete val="0"/>
        <c:axPos val="b"/>
        <c:majorGridlines>
          <c:spPr>
            <a:ln w="3175">
              <a:solidFill>
                <a:srgbClr val="DAD7CB"/>
              </a:solidFill>
            </a:ln>
          </c:spPr>
        </c:majorGridlines>
        <c:numFmt formatCode="0%" sourceLinked="0"/>
        <c:majorTickMark val="none"/>
        <c:minorTickMark val="none"/>
        <c:tickLblPos val="nextTo"/>
        <c:spPr>
          <a:ln w="3175">
            <a:solidFill>
              <a:sysClr val="windowText" lastClr="000000"/>
            </a:solidFill>
          </a:ln>
        </c:spPr>
        <c:crossAx val="158751744"/>
        <c:crosses val="autoZero"/>
        <c:crossBetween val="between"/>
      </c:valAx>
      <c:spPr>
        <a:solidFill>
          <a:srgbClr val="FFFFFF"/>
        </a:solidFill>
        <a:ln w="3175">
          <a:solidFill>
            <a:sysClr val="windowText" lastClr="000000"/>
          </a:solidFill>
        </a:ln>
      </c:spPr>
    </c:plotArea>
    <c:legend>
      <c:legendPos val="b"/>
      <c:layout>
        <c:manualLayout>
          <c:xMode val="edge"/>
          <c:yMode val="edge"/>
          <c:x val="0"/>
          <c:y val="0.92695794691834621"/>
          <c:w val="0.4413790939176081"/>
          <c:h val="6.0731797893203314E-2"/>
        </c:manualLayout>
      </c:layout>
      <c:overlay val="0"/>
    </c:legend>
    <c:plotVisOnly val="1"/>
    <c:dispBlanksAs val="gap"/>
    <c:showDLblsOverMax val="0"/>
  </c:chart>
  <c:spPr>
    <a:solidFill>
      <a:srgbClr val="DAD7CB"/>
    </a:solidFill>
    <a:ln w="0">
      <a:noFill/>
    </a:ln>
  </c:spPr>
  <c:txPr>
    <a:bodyPr/>
    <a:lstStyle/>
    <a:p>
      <a:pPr>
        <a:defRPr sz="700" baseline="0"/>
      </a:pPr>
      <a:endParaRPr lang="sv-SE"/>
    </a:p>
  </c:txPr>
  <c:printSettings>
    <c:headerFooter/>
    <c:pageMargins b="0.75" l="0.7" r="0.7" t="0.75" header="0.3" footer="0.3"/>
    <c:pageSetup/>
  </c:printSettings>
  <c:userShapes r:id="rId2"/>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sv-SE"/>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0"/>
    <c:plotArea>
      <c:layout>
        <c:manualLayout>
          <c:layoutTarget val="inner"/>
          <c:xMode val="edge"/>
          <c:yMode val="edge"/>
          <c:x val="0.12004615048118986"/>
          <c:y val="0.2272652376786235"/>
          <c:w val="0.52050459317585307"/>
          <c:h val="0.55222659667541563"/>
        </c:manualLayout>
      </c:layout>
      <c:lineChart>
        <c:grouping val="standard"/>
        <c:varyColors val="0"/>
        <c:ser>
          <c:idx val="3"/>
          <c:order val="0"/>
          <c:tx>
            <c:strRef>
              <c:f>'8'!$A$23</c:f>
              <c:strCache>
                <c:ptCount val="1"/>
                <c:pt idx="0">
                  <c:v>Totalt, medel 2017–2019</c:v>
                </c:pt>
              </c:strCache>
            </c:strRef>
          </c:tx>
          <c:spPr>
            <a:ln>
              <a:solidFill>
                <a:srgbClr val="E98300"/>
              </a:solidFill>
              <a:prstDash val="sysDash"/>
            </a:ln>
          </c:spPr>
          <c:marker>
            <c:symbol val="none"/>
          </c:marker>
          <c:cat>
            <c:strRef>
              <c:f>'8'!$B$19:$I$19</c:f>
              <c:strCache>
                <c:ptCount val="8"/>
                <c:pt idx="0">
                  <c:v>Januari</c:v>
                </c:pt>
                <c:pt idx="1">
                  <c:v>Februari</c:v>
                </c:pt>
                <c:pt idx="2">
                  <c:v>Mars</c:v>
                </c:pt>
                <c:pt idx="3">
                  <c:v>April</c:v>
                </c:pt>
                <c:pt idx="4">
                  <c:v>Maj</c:v>
                </c:pt>
                <c:pt idx="5">
                  <c:v>Juni</c:v>
                </c:pt>
                <c:pt idx="6">
                  <c:v>Juli</c:v>
                </c:pt>
                <c:pt idx="7">
                  <c:v>Augusti</c:v>
                </c:pt>
              </c:strCache>
            </c:strRef>
          </c:cat>
          <c:val>
            <c:numRef>
              <c:f>'8'!$B$23:$I$23</c:f>
              <c:numCache>
                <c:formatCode>0</c:formatCode>
                <c:ptCount val="8"/>
                <c:pt idx="0">
                  <c:v>412966.67699999991</c:v>
                </c:pt>
                <c:pt idx="1">
                  <c:v>411820.32699999999</c:v>
                </c:pt>
                <c:pt idx="2">
                  <c:v>407259.66800000001</c:v>
                </c:pt>
                <c:pt idx="3">
                  <c:v>409644.99900000001</c:v>
                </c:pt>
                <c:pt idx="4">
                  <c:v>410104.65499999991</c:v>
                </c:pt>
                <c:pt idx="5">
                  <c:v>409065.67</c:v>
                </c:pt>
                <c:pt idx="6">
                  <c:v>428786.99900000013</c:v>
                </c:pt>
                <c:pt idx="7">
                  <c:v>436597.66599999997</c:v>
                </c:pt>
              </c:numCache>
            </c:numRef>
          </c:val>
          <c:smooth val="0"/>
          <c:extLst>
            <c:ext xmlns:c16="http://schemas.microsoft.com/office/drawing/2014/chart" uri="{C3380CC4-5D6E-409C-BE32-E72D297353CC}">
              <c16:uniqueId val="{00000000-657D-49FE-8162-19009B7FD217}"/>
            </c:ext>
          </c:extLst>
        </c:ser>
        <c:ser>
          <c:idx val="1"/>
          <c:order val="1"/>
          <c:tx>
            <c:strRef>
              <c:f>'8'!$A$21</c:f>
              <c:strCache>
                <c:ptCount val="1"/>
                <c:pt idx="0">
                  <c:v>Totalt, 2020</c:v>
                </c:pt>
              </c:strCache>
            </c:strRef>
          </c:tx>
          <c:spPr>
            <a:ln>
              <a:solidFill>
                <a:srgbClr val="E98300"/>
              </a:solidFill>
            </a:ln>
          </c:spPr>
          <c:marker>
            <c:symbol val="none"/>
          </c:marker>
          <c:cat>
            <c:strRef>
              <c:f>'8'!$B$19:$I$19</c:f>
              <c:strCache>
                <c:ptCount val="8"/>
                <c:pt idx="0">
                  <c:v>Januari</c:v>
                </c:pt>
                <c:pt idx="1">
                  <c:v>Februari</c:v>
                </c:pt>
                <c:pt idx="2">
                  <c:v>Mars</c:v>
                </c:pt>
                <c:pt idx="3">
                  <c:v>April</c:v>
                </c:pt>
                <c:pt idx="4">
                  <c:v>Maj</c:v>
                </c:pt>
                <c:pt idx="5">
                  <c:v>Juni</c:v>
                </c:pt>
                <c:pt idx="6">
                  <c:v>Juli</c:v>
                </c:pt>
                <c:pt idx="7">
                  <c:v>Augusti</c:v>
                </c:pt>
              </c:strCache>
            </c:strRef>
          </c:cat>
          <c:val>
            <c:numRef>
              <c:f>'8'!$B$21:$I$21</c:f>
              <c:numCache>
                <c:formatCode>0</c:formatCode>
                <c:ptCount val="8"/>
                <c:pt idx="0">
                  <c:v>420766</c:v>
                </c:pt>
                <c:pt idx="1">
                  <c:v>415754</c:v>
                </c:pt>
                <c:pt idx="2">
                  <c:v>376525</c:v>
                </c:pt>
                <c:pt idx="3">
                  <c:v>354378</c:v>
                </c:pt>
                <c:pt idx="4">
                  <c:v>347049</c:v>
                </c:pt>
                <c:pt idx="5">
                  <c:v>357844</c:v>
                </c:pt>
                <c:pt idx="6">
                  <c:v>390628</c:v>
                </c:pt>
                <c:pt idx="7">
                  <c:v>412606</c:v>
                </c:pt>
              </c:numCache>
            </c:numRef>
          </c:val>
          <c:smooth val="0"/>
          <c:extLst>
            <c:ext xmlns:c16="http://schemas.microsoft.com/office/drawing/2014/chart" uri="{C3380CC4-5D6E-409C-BE32-E72D297353CC}">
              <c16:uniqueId val="{00000001-657D-49FE-8162-19009B7FD217}"/>
            </c:ext>
          </c:extLst>
        </c:ser>
        <c:ser>
          <c:idx val="4"/>
          <c:order val="2"/>
          <c:tx>
            <c:v> </c:v>
          </c:tx>
          <c:spPr>
            <a:ln>
              <a:noFill/>
            </a:ln>
          </c:spPr>
          <c:marker>
            <c:symbol val="none"/>
          </c:marker>
          <c:val>
            <c:numRef>
              <c:f>'8'!$C$22:$I$22</c:f>
              <c:numCache>
                <c:formatCode>0</c:formatCode>
                <c:ptCount val="7"/>
                <c:pt idx="0">
                  <c:v>94954.344999999958</c:v>
                </c:pt>
                <c:pt idx="1">
                  <c:v>86260.663000000059</c:v>
                </c:pt>
                <c:pt idx="2">
                  <c:v>84957.326999999961</c:v>
                </c:pt>
                <c:pt idx="3">
                  <c:v>87611.98699999995</c:v>
                </c:pt>
                <c:pt idx="4">
                  <c:v>95279.000999999989</c:v>
                </c:pt>
                <c:pt idx="5">
                  <c:v>117015.66100000009</c:v>
                </c:pt>
                <c:pt idx="6">
                  <c:v>135883.66899999999</c:v>
                </c:pt>
              </c:numCache>
            </c:numRef>
          </c:val>
          <c:smooth val="0"/>
          <c:extLst>
            <c:ext xmlns:c16="http://schemas.microsoft.com/office/drawing/2014/chart" uri="{C3380CC4-5D6E-409C-BE32-E72D297353CC}">
              <c16:uniqueId val="{00000002-657D-49FE-8162-19009B7FD217}"/>
            </c:ext>
          </c:extLst>
        </c:ser>
        <c:ser>
          <c:idx val="0"/>
          <c:order val="3"/>
          <c:tx>
            <c:strRef>
              <c:f>'8'!$A$20</c:f>
              <c:strCache>
                <c:ptCount val="1"/>
                <c:pt idx="0">
                  <c:v>Mer än 90 dagar, 2020</c:v>
                </c:pt>
              </c:strCache>
            </c:strRef>
          </c:tx>
          <c:spPr>
            <a:ln>
              <a:solidFill>
                <a:srgbClr val="BA0C2F"/>
              </a:solidFill>
            </a:ln>
          </c:spPr>
          <c:marker>
            <c:symbol val="none"/>
          </c:marker>
          <c:cat>
            <c:strRef>
              <c:f>'8'!$B$19:$I$19</c:f>
              <c:strCache>
                <c:ptCount val="8"/>
                <c:pt idx="0">
                  <c:v>Januari</c:v>
                </c:pt>
                <c:pt idx="1">
                  <c:v>Februari</c:v>
                </c:pt>
                <c:pt idx="2">
                  <c:v>Mars</c:v>
                </c:pt>
                <c:pt idx="3">
                  <c:v>April</c:v>
                </c:pt>
                <c:pt idx="4">
                  <c:v>Maj</c:v>
                </c:pt>
                <c:pt idx="5">
                  <c:v>Juni</c:v>
                </c:pt>
                <c:pt idx="6">
                  <c:v>Juli</c:v>
                </c:pt>
                <c:pt idx="7">
                  <c:v>Augusti</c:v>
                </c:pt>
              </c:strCache>
            </c:strRef>
          </c:cat>
          <c:val>
            <c:numRef>
              <c:f>'8'!$B$20:$I$20</c:f>
              <c:numCache>
                <c:formatCode>0</c:formatCode>
                <c:ptCount val="8"/>
                <c:pt idx="0">
                  <c:v>91721</c:v>
                </c:pt>
                <c:pt idx="1">
                  <c:v>90758</c:v>
                </c:pt>
                <c:pt idx="2">
                  <c:v>84330</c:v>
                </c:pt>
                <c:pt idx="3">
                  <c:v>102337</c:v>
                </c:pt>
                <c:pt idx="4">
                  <c:v>126706</c:v>
                </c:pt>
                <c:pt idx="5">
                  <c:v>142649</c:v>
                </c:pt>
                <c:pt idx="6">
                  <c:v>153290</c:v>
                </c:pt>
                <c:pt idx="7">
                  <c:v>157968</c:v>
                </c:pt>
              </c:numCache>
            </c:numRef>
          </c:val>
          <c:smooth val="0"/>
          <c:extLst>
            <c:ext xmlns:c16="http://schemas.microsoft.com/office/drawing/2014/chart" uri="{C3380CC4-5D6E-409C-BE32-E72D297353CC}">
              <c16:uniqueId val="{00000003-657D-49FE-8162-19009B7FD217}"/>
            </c:ext>
          </c:extLst>
        </c:ser>
        <c:ser>
          <c:idx val="2"/>
          <c:order val="4"/>
          <c:tx>
            <c:strRef>
              <c:f>'8'!$A$22</c:f>
              <c:strCache>
                <c:ptCount val="1"/>
                <c:pt idx="0">
                  <c:v>Mer än 90 dagar, medel 2017–2019</c:v>
                </c:pt>
              </c:strCache>
            </c:strRef>
          </c:tx>
          <c:spPr>
            <a:ln>
              <a:solidFill>
                <a:srgbClr val="BA0C2F"/>
              </a:solidFill>
              <a:prstDash val="sysDash"/>
            </a:ln>
          </c:spPr>
          <c:marker>
            <c:symbol val="none"/>
          </c:marker>
          <c:cat>
            <c:strRef>
              <c:f>'8'!$B$19:$I$19</c:f>
              <c:strCache>
                <c:ptCount val="8"/>
                <c:pt idx="0">
                  <c:v>Januari</c:v>
                </c:pt>
                <c:pt idx="1">
                  <c:v>Februari</c:v>
                </c:pt>
                <c:pt idx="2">
                  <c:v>Mars</c:v>
                </c:pt>
                <c:pt idx="3">
                  <c:v>April</c:v>
                </c:pt>
                <c:pt idx="4">
                  <c:v>Maj</c:v>
                </c:pt>
                <c:pt idx="5">
                  <c:v>Juni</c:v>
                </c:pt>
                <c:pt idx="6">
                  <c:v>Juli</c:v>
                </c:pt>
                <c:pt idx="7">
                  <c:v>Augusti</c:v>
                </c:pt>
              </c:strCache>
            </c:strRef>
          </c:cat>
          <c:val>
            <c:numRef>
              <c:f>'8'!$B$22:$I$22</c:f>
              <c:numCache>
                <c:formatCode>0</c:formatCode>
                <c:ptCount val="8"/>
                <c:pt idx="0">
                  <c:v>96406.3489999999</c:v>
                </c:pt>
                <c:pt idx="1">
                  <c:v>94954.344999999958</c:v>
                </c:pt>
                <c:pt idx="2">
                  <c:v>86260.663000000059</c:v>
                </c:pt>
                <c:pt idx="3">
                  <c:v>84957.326999999961</c:v>
                </c:pt>
                <c:pt idx="4">
                  <c:v>87611.98699999995</c:v>
                </c:pt>
                <c:pt idx="5">
                  <c:v>95279.000999999989</c:v>
                </c:pt>
                <c:pt idx="6">
                  <c:v>117015.66100000009</c:v>
                </c:pt>
                <c:pt idx="7">
                  <c:v>135883.66899999999</c:v>
                </c:pt>
              </c:numCache>
            </c:numRef>
          </c:val>
          <c:smooth val="0"/>
          <c:extLst>
            <c:ext xmlns:c16="http://schemas.microsoft.com/office/drawing/2014/chart" uri="{C3380CC4-5D6E-409C-BE32-E72D297353CC}">
              <c16:uniqueId val="{00000004-657D-49FE-8162-19009B7FD217}"/>
            </c:ext>
          </c:extLst>
        </c:ser>
        <c:dLbls>
          <c:showLegendKey val="0"/>
          <c:showVal val="0"/>
          <c:showCatName val="0"/>
          <c:showSerName val="0"/>
          <c:showPercent val="0"/>
          <c:showBubbleSize val="0"/>
        </c:dLbls>
        <c:smooth val="0"/>
        <c:axId val="329643168"/>
        <c:axId val="1"/>
      </c:lineChart>
      <c:catAx>
        <c:axId val="329643168"/>
        <c:scaling>
          <c:orientation val="minMax"/>
        </c:scaling>
        <c:delete val="0"/>
        <c:axPos val="b"/>
        <c:numFmt formatCode="General" sourceLinked="1"/>
        <c:majorTickMark val="in"/>
        <c:minorTickMark val="none"/>
        <c:tickLblPos val="nextTo"/>
        <c:spPr>
          <a:ln w="3175">
            <a:solidFill>
              <a:sysClr val="windowText" lastClr="000000"/>
            </a:solidFill>
          </a:ln>
        </c:spPr>
        <c:crossAx val="1"/>
        <c:crosses val="autoZero"/>
        <c:auto val="1"/>
        <c:lblAlgn val="ctr"/>
        <c:lblOffset val="100"/>
        <c:noMultiLvlLbl val="0"/>
      </c:catAx>
      <c:valAx>
        <c:axId val="1"/>
        <c:scaling>
          <c:orientation val="minMax"/>
        </c:scaling>
        <c:delete val="0"/>
        <c:axPos val="l"/>
        <c:majorGridlines>
          <c:spPr>
            <a:ln w="3175">
              <a:solidFill>
                <a:srgbClr val="DAD7CB"/>
              </a:solidFill>
            </a:ln>
          </c:spPr>
        </c:majorGridlines>
        <c:numFmt formatCode="#,##0" sourceLinked="0"/>
        <c:majorTickMark val="none"/>
        <c:minorTickMark val="none"/>
        <c:tickLblPos val="nextTo"/>
        <c:spPr>
          <a:ln w="3175">
            <a:solidFill>
              <a:sysClr val="windowText" lastClr="000000"/>
            </a:solidFill>
          </a:ln>
        </c:spPr>
        <c:crossAx val="329643168"/>
        <c:crosses val="autoZero"/>
        <c:crossBetween val="between"/>
      </c:valAx>
      <c:spPr>
        <a:solidFill>
          <a:srgbClr val="FFFFFF"/>
        </a:solidFill>
        <a:ln w="3175">
          <a:solidFill>
            <a:sysClr val="windowText" lastClr="000000"/>
          </a:solidFill>
        </a:ln>
      </c:spPr>
    </c:plotArea>
    <c:legend>
      <c:legendPos val="b"/>
      <c:layout>
        <c:manualLayout>
          <c:xMode val="edge"/>
          <c:yMode val="edge"/>
          <c:x val="0.64367191601049867"/>
          <c:y val="0.28584937299504226"/>
          <c:w val="0.32376727909011371"/>
          <c:h val="0.42711358996792065"/>
        </c:manualLayout>
      </c:layout>
      <c:overlay val="0"/>
    </c:legend>
    <c:plotVisOnly val="1"/>
    <c:dispBlanksAs val="gap"/>
    <c:showDLblsOverMax val="0"/>
  </c:chart>
  <c:spPr>
    <a:solidFill>
      <a:srgbClr val="DAD7CB"/>
    </a:solidFill>
    <a:ln w="0">
      <a:noFill/>
    </a:ln>
  </c:spPr>
  <c:txPr>
    <a:bodyPr/>
    <a:lstStyle/>
    <a:p>
      <a:pPr>
        <a:defRPr sz="700" baseline="0"/>
      </a:pPr>
      <a:endParaRPr lang="sv-SE"/>
    </a:p>
  </c:txPr>
  <c:printSettings>
    <c:headerFooter/>
    <c:pageMargins b="0.75" l="0.7" r="0.7" t="0.75" header="0.3" footer="0.3"/>
    <c:pageSetup/>
  </c:printSettings>
  <c:userShapes r:id="rId2"/>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sv-SE"/>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1"/>
    <c:plotArea>
      <c:layout>
        <c:manualLayout>
          <c:layoutTarget val="inner"/>
          <c:xMode val="edge"/>
          <c:yMode val="edge"/>
          <c:x val="8.9136216674105775E-2"/>
          <c:y val="0.1824846459410111"/>
          <c:w val="0.60036067336217203"/>
          <c:h val="0.50024528861061135"/>
        </c:manualLayout>
      </c:layout>
      <c:lineChart>
        <c:grouping val="standard"/>
        <c:varyColors val="0"/>
        <c:ser>
          <c:idx val="3"/>
          <c:order val="0"/>
          <c:tx>
            <c:strRef>
              <c:f>'9'!$E$18</c:f>
              <c:strCache>
                <c:ptCount val="1"/>
                <c:pt idx="0">
                  <c:v>Operation/åtgärd, tredje kvartil</c:v>
                </c:pt>
              </c:strCache>
            </c:strRef>
          </c:tx>
          <c:spPr>
            <a:ln w="25400">
              <a:solidFill>
                <a:srgbClr val="754200"/>
              </a:solidFill>
              <a:prstDash val="sysDot"/>
            </a:ln>
          </c:spPr>
          <c:marker>
            <c:symbol val="none"/>
          </c:marker>
          <c:cat>
            <c:numRef>
              <c:f>'9'!$A$19:$A$38</c:f>
              <c:numCache>
                <c:formatCode>[$-41D]mmmm\ /yy;@</c:formatCode>
                <c:ptCount val="20"/>
                <c:pt idx="0">
                  <c:v>43466</c:v>
                </c:pt>
                <c:pt idx="1">
                  <c:v>43497</c:v>
                </c:pt>
                <c:pt idx="2">
                  <c:v>43525</c:v>
                </c:pt>
                <c:pt idx="3">
                  <c:v>43556</c:v>
                </c:pt>
                <c:pt idx="4">
                  <c:v>43586</c:v>
                </c:pt>
                <c:pt idx="5">
                  <c:v>43617</c:v>
                </c:pt>
                <c:pt idx="6">
                  <c:v>43647</c:v>
                </c:pt>
                <c:pt idx="7">
                  <c:v>43678</c:v>
                </c:pt>
                <c:pt idx="8">
                  <c:v>43709</c:v>
                </c:pt>
                <c:pt idx="9">
                  <c:v>43739</c:v>
                </c:pt>
                <c:pt idx="10">
                  <c:v>43770</c:v>
                </c:pt>
                <c:pt idx="11">
                  <c:v>43800</c:v>
                </c:pt>
                <c:pt idx="12">
                  <c:v>43831</c:v>
                </c:pt>
                <c:pt idx="13">
                  <c:v>43862</c:v>
                </c:pt>
                <c:pt idx="14">
                  <c:v>43910</c:v>
                </c:pt>
                <c:pt idx="15">
                  <c:v>43922</c:v>
                </c:pt>
                <c:pt idx="16">
                  <c:v>43952</c:v>
                </c:pt>
                <c:pt idx="17">
                  <c:v>43983</c:v>
                </c:pt>
                <c:pt idx="18">
                  <c:v>44013</c:v>
                </c:pt>
                <c:pt idx="19">
                  <c:v>44044</c:v>
                </c:pt>
              </c:numCache>
            </c:numRef>
          </c:cat>
          <c:val>
            <c:numRef>
              <c:f>'9'!$E$19:$E$38</c:f>
              <c:numCache>
                <c:formatCode>General</c:formatCode>
                <c:ptCount val="20"/>
                <c:pt idx="0">
                  <c:v>103</c:v>
                </c:pt>
                <c:pt idx="1">
                  <c:v>104</c:v>
                </c:pt>
                <c:pt idx="2">
                  <c:v>108</c:v>
                </c:pt>
                <c:pt idx="3">
                  <c:v>97</c:v>
                </c:pt>
                <c:pt idx="4">
                  <c:v>100</c:v>
                </c:pt>
                <c:pt idx="5">
                  <c:v>110</c:v>
                </c:pt>
                <c:pt idx="6">
                  <c:v>125</c:v>
                </c:pt>
                <c:pt idx="7">
                  <c:v>136</c:v>
                </c:pt>
                <c:pt idx="8">
                  <c:v>125</c:v>
                </c:pt>
                <c:pt idx="9">
                  <c:v>93</c:v>
                </c:pt>
                <c:pt idx="10">
                  <c:v>82</c:v>
                </c:pt>
                <c:pt idx="11">
                  <c:v>90</c:v>
                </c:pt>
                <c:pt idx="12">
                  <c:v>94</c:v>
                </c:pt>
                <c:pt idx="13">
                  <c:v>95</c:v>
                </c:pt>
                <c:pt idx="14">
                  <c:v>117</c:v>
                </c:pt>
                <c:pt idx="15">
                  <c:v>140</c:v>
                </c:pt>
                <c:pt idx="16">
                  <c:v>163</c:v>
                </c:pt>
                <c:pt idx="17">
                  <c:v>168</c:v>
                </c:pt>
                <c:pt idx="18">
                  <c:v>191</c:v>
                </c:pt>
                <c:pt idx="19">
                  <c:v>207</c:v>
                </c:pt>
              </c:numCache>
            </c:numRef>
          </c:val>
          <c:smooth val="0"/>
          <c:extLst>
            <c:ext xmlns:c16="http://schemas.microsoft.com/office/drawing/2014/chart" uri="{C3380CC4-5D6E-409C-BE32-E72D297353CC}">
              <c16:uniqueId val="{00000000-D7DA-4F1E-8A44-13BC095DC087}"/>
            </c:ext>
          </c:extLst>
        </c:ser>
        <c:ser>
          <c:idx val="1"/>
          <c:order val="1"/>
          <c:tx>
            <c:strRef>
              <c:f>'9'!$C$18</c:f>
              <c:strCache>
                <c:ptCount val="1"/>
                <c:pt idx="0">
                  <c:v>Besök, tredje kvartil</c:v>
                </c:pt>
              </c:strCache>
            </c:strRef>
          </c:tx>
          <c:spPr>
            <a:ln w="25400">
              <a:solidFill>
                <a:srgbClr val="E98300"/>
              </a:solidFill>
              <a:prstDash val="sysDot"/>
            </a:ln>
          </c:spPr>
          <c:marker>
            <c:symbol val="none"/>
          </c:marker>
          <c:cat>
            <c:numRef>
              <c:f>'9'!$A$19:$A$38</c:f>
              <c:numCache>
                <c:formatCode>[$-41D]mmmm\ /yy;@</c:formatCode>
                <c:ptCount val="20"/>
                <c:pt idx="0">
                  <c:v>43466</c:v>
                </c:pt>
                <c:pt idx="1">
                  <c:v>43497</c:v>
                </c:pt>
                <c:pt idx="2">
                  <c:v>43525</c:v>
                </c:pt>
                <c:pt idx="3">
                  <c:v>43556</c:v>
                </c:pt>
                <c:pt idx="4">
                  <c:v>43586</c:v>
                </c:pt>
                <c:pt idx="5">
                  <c:v>43617</c:v>
                </c:pt>
                <c:pt idx="6">
                  <c:v>43647</c:v>
                </c:pt>
                <c:pt idx="7">
                  <c:v>43678</c:v>
                </c:pt>
                <c:pt idx="8">
                  <c:v>43709</c:v>
                </c:pt>
                <c:pt idx="9">
                  <c:v>43739</c:v>
                </c:pt>
                <c:pt idx="10">
                  <c:v>43770</c:v>
                </c:pt>
                <c:pt idx="11">
                  <c:v>43800</c:v>
                </c:pt>
                <c:pt idx="12">
                  <c:v>43831</c:v>
                </c:pt>
                <c:pt idx="13">
                  <c:v>43862</c:v>
                </c:pt>
                <c:pt idx="14">
                  <c:v>43910</c:v>
                </c:pt>
                <c:pt idx="15">
                  <c:v>43922</c:v>
                </c:pt>
                <c:pt idx="16">
                  <c:v>43952</c:v>
                </c:pt>
                <c:pt idx="17">
                  <c:v>43983</c:v>
                </c:pt>
                <c:pt idx="18">
                  <c:v>44013</c:v>
                </c:pt>
                <c:pt idx="19">
                  <c:v>44044</c:v>
                </c:pt>
              </c:numCache>
            </c:numRef>
          </c:cat>
          <c:val>
            <c:numRef>
              <c:f>'9'!$C$19:$C$38</c:f>
              <c:numCache>
                <c:formatCode>General</c:formatCode>
                <c:ptCount val="20"/>
                <c:pt idx="0">
                  <c:v>84</c:v>
                </c:pt>
                <c:pt idx="1">
                  <c:v>80</c:v>
                </c:pt>
                <c:pt idx="2">
                  <c:v>73</c:v>
                </c:pt>
                <c:pt idx="3">
                  <c:v>71</c:v>
                </c:pt>
                <c:pt idx="4">
                  <c:v>74</c:v>
                </c:pt>
                <c:pt idx="5">
                  <c:v>86</c:v>
                </c:pt>
                <c:pt idx="6">
                  <c:v>93</c:v>
                </c:pt>
                <c:pt idx="7">
                  <c:v>101</c:v>
                </c:pt>
                <c:pt idx="8">
                  <c:v>94</c:v>
                </c:pt>
                <c:pt idx="9">
                  <c:v>71</c:v>
                </c:pt>
                <c:pt idx="10">
                  <c:v>71</c:v>
                </c:pt>
                <c:pt idx="11">
                  <c:v>76</c:v>
                </c:pt>
                <c:pt idx="12">
                  <c:v>79</c:v>
                </c:pt>
                <c:pt idx="13">
                  <c:v>80</c:v>
                </c:pt>
                <c:pt idx="14">
                  <c:v>78</c:v>
                </c:pt>
                <c:pt idx="15">
                  <c:v>99</c:v>
                </c:pt>
                <c:pt idx="16">
                  <c:v>114</c:v>
                </c:pt>
                <c:pt idx="17">
                  <c:v>124</c:v>
                </c:pt>
                <c:pt idx="18">
                  <c:v>137</c:v>
                </c:pt>
                <c:pt idx="19">
                  <c:v>130</c:v>
                </c:pt>
              </c:numCache>
            </c:numRef>
          </c:val>
          <c:smooth val="0"/>
          <c:extLst>
            <c:ext xmlns:c16="http://schemas.microsoft.com/office/drawing/2014/chart" uri="{C3380CC4-5D6E-409C-BE32-E72D297353CC}">
              <c16:uniqueId val="{00000001-D7DA-4F1E-8A44-13BC095DC087}"/>
            </c:ext>
          </c:extLst>
        </c:ser>
        <c:ser>
          <c:idx val="2"/>
          <c:order val="2"/>
          <c:tx>
            <c:strRef>
              <c:f>'9'!$D$18</c:f>
              <c:strCache>
                <c:ptCount val="1"/>
                <c:pt idx="0">
                  <c:v>Operation/åtgärd, median</c:v>
                </c:pt>
              </c:strCache>
            </c:strRef>
          </c:tx>
          <c:spPr>
            <a:ln w="15875">
              <a:solidFill>
                <a:srgbClr val="754200"/>
              </a:solidFill>
            </a:ln>
          </c:spPr>
          <c:marker>
            <c:symbol val="none"/>
          </c:marker>
          <c:cat>
            <c:numRef>
              <c:f>'9'!$A$19:$A$38</c:f>
              <c:numCache>
                <c:formatCode>[$-41D]mmmm\ /yy;@</c:formatCode>
                <c:ptCount val="20"/>
                <c:pt idx="0">
                  <c:v>43466</c:v>
                </c:pt>
                <c:pt idx="1">
                  <c:v>43497</c:v>
                </c:pt>
                <c:pt idx="2">
                  <c:v>43525</c:v>
                </c:pt>
                <c:pt idx="3">
                  <c:v>43556</c:v>
                </c:pt>
                <c:pt idx="4">
                  <c:v>43586</c:v>
                </c:pt>
                <c:pt idx="5">
                  <c:v>43617</c:v>
                </c:pt>
                <c:pt idx="6">
                  <c:v>43647</c:v>
                </c:pt>
                <c:pt idx="7">
                  <c:v>43678</c:v>
                </c:pt>
                <c:pt idx="8">
                  <c:v>43709</c:v>
                </c:pt>
                <c:pt idx="9">
                  <c:v>43739</c:v>
                </c:pt>
                <c:pt idx="10">
                  <c:v>43770</c:v>
                </c:pt>
                <c:pt idx="11">
                  <c:v>43800</c:v>
                </c:pt>
                <c:pt idx="12">
                  <c:v>43831</c:v>
                </c:pt>
                <c:pt idx="13">
                  <c:v>43862</c:v>
                </c:pt>
                <c:pt idx="14">
                  <c:v>43910</c:v>
                </c:pt>
                <c:pt idx="15">
                  <c:v>43922</c:v>
                </c:pt>
                <c:pt idx="16">
                  <c:v>43952</c:v>
                </c:pt>
                <c:pt idx="17">
                  <c:v>43983</c:v>
                </c:pt>
                <c:pt idx="18">
                  <c:v>44013</c:v>
                </c:pt>
                <c:pt idx="19">
                  <c:v>44044</c:v>
                </c:pt>
              </c:numCache>
            </c:numRef>
          </c:cat>
          <c:val>
            <c:numRef>
              <c:f>'9'!$D$19:$D$38</c:f>
              <c:numCache>
                <c:formatCode>General</c:formatCode>
                <c:ptCount val="20"/>
                <c:pt idx="0">
                  <c:v>52</c:v>
                </c:pt>
                <c:pt idx="1">
                  <c:v>43</c:v>
                </c:pt>
                <c:pt idx="2">
                  <c:v>45</c:v>
                </c:pt>
                <c:pt idx="3">
                  <c:v>47</c:v>
                </c:pt>
                <c:pt idx="4">
                  <c:v>49</c:v>
                </c:pt>
                <c:pt idx="5">
                  <c:v>52</c:v>
                </c:pt>
                <c:pt idx="6">
                  <c:v>68</c:v>
                </c:pt>
                <c:pt idx="7">
                  <c:v>73</c:v>
                </c:pt>
                <c:pt idx="8">
                  <c:v>45</c:v>
                </c:pt>
                <c:pt idx="9">
                  <c:v>38</c:v>
                </c:pt>
                <c:pt idx="10">
                  <c:v>40</c:v>
                </c:pt>
                <c:pt idx="11">
                  <c:v>48</c:v>
                </c:pt>
                <c:pt idx="12">
                  <c:v>51</c:v>
                </c:pt>
                <c:pt idx="13">
                  <c:v>40</c:v>
                </c:pt>
                <c:pt idx="14">
                  <c:v>49</c:v>
                </c:pt>
                <c:pt idx="15">
                  <c:v>71</c:v>
                </c:pt>
                <c:pt idx="16">
                  <c:v>93</c:v>
                </c:pt>
                <c:pt idx="17">
                  <c:v>110</c:v>
                </c:pt>
                <c:pt idx="18">
                  <c:v>126</c:v>
                </c:pt>
                <c:pt idx="19">
                  <c:v>111</c:v>
                </c:pt>
              </c:numCache>
            </c:numRef>
          </c:val>
          <c:smooth val="0"/>
          <c:extLst>
            <c:ext xmlns:c16="http://schemas.microsoft.com/office/drawing/2014/chart" uri="{C3380CC4-5D6E-409C-BE32-E72D297353CC}">
              <c16:uniqueId val="{00000002-D7DA-4F1E-8A44-13BC095DC087}"/>
            </c:ext>
          </c:extLst>
        </c:ser>
        <c:ser>
          <c:idx val="0"/>
          <c:order val="3"/>
          <c:tx>
            <c:strRef>
              <c:f>'9'!$B$18</c:f>
              <c:strCache>
                <c:ptCount val="1"/>
                <c:pt idx="0">
                  <c:v>Besök, median</c:v>
                </c:pt>
              </c:strCache>
            </c:strRef>
          </c:tx>
          <c:spPr>
            <a:ln w="15875">
              <a:solidFill>
                <a:srgbClr val="E98300"/>
              </a:solidFill>
            </a:ln>
          </c:spPr>
          <c:marker>
            <c:symbol val="none"/>
          </c:marker>
          <c:cat>
            <c:numRef>
              <c:f>'9'!$A$19:$A$38</c:f>
              <c:numCache>
                <c:formatCode>[$-41D]mmmm\ /yy;@</c:formatCode>
                <c:ptCount val="20"/>
                <c:pt idx="0">
                  <c:v>43466</c:v>
                </c:pt>
                <c:pt idx="1">
                  <c:v>43497</c:v>
                </c:pt>
                <c:pt idx="2">
                  <c:v>43525</c:v>
                </c:pt>
                <c:pt idx="3">
                  <c:v>43556</c:v>
                </c:pt>
                <c:pt idx="4">
                  <c:v>43586</c:v>
                </c:pt>
                <c:pt idx="5">
                  <c:v>43617</c:v>
                </c:pt>
                <c:pt idx="6">
                  <c:v>43647</c:v>
                </c:pt>
                <c:pt idx="7">
                  <c:v>43678</c:v>
                </c:pt>
                <c:pt idx="8">
                  <c:v>43709</c:v>
                </c:pt>
                <c:pt idx="9">
                  <c:v>43739</c:v>
                </c:pt>
                <c:pt idx="10">
                  <c:v>43770</c:v>
                </c:pt>
                <c:pt idx="11">
                  <c:v>43800</c:v>
                </c:pt>
                <c:pt idx="12">
                  <c:v>43831</c:v>
                </c:pt>
                <c:pt idx="13">
                  <c:v>43862</c:v>
                </c:pt>
                <c:pt idx="14">
                  <c:v>43910</c:v>
                </c:pt>
                <c:pt idx="15">
                  <c:v>43922</c:v>
                </c:pt>
                <c:pt idx="16">
                  <c:v>43952</c:v>
                </c:pt>
                <c:pt idx="17">
                  <c:v>43983</c:v>
                </c:pt>
                <c:pt idx="18">
                  <c:v>44013</c:v>
                </c:pt>
                <c:pt idx="19">
                  <c:v>44044</c:v>
                </c:pt>
              </c:numCache>
            </c:numRef>
          </c:cat>
          <c:val>
            <c:numRef>
              <c:f>'9'!$B$19:$B$38</c:f>
              <c:numCache>
                <c:formatCode>General</c:formatCode>
                <c:ptCount val="20"/>
                <c:pt idx="0">
                  <c:v>43</c:v>
                </c:pt>
                <c:pt idx="1">
                  <c:v>31</c:v>
                </c:pt>
                <c:pt idx="2">
                  <c:v>33</c:v>
                </c:pt>
                <c:pt idx="3">
                  <c:v>34</c:v>
                </c:pt>
                <c:pt idx="4">
                  <c:v>34</c:v>
                </c:pt>
                <c:pt idx="5">
                  <c:v>40</c:v>
                </c:pt>
                <c:pt idx="6">
                  <c:v>50</c:v>
                </c:pt>
                <c:pt idx="7">
                  <c:v>51</c:v>
                </c:pt>
                <c:pt idx="8">
                  <c:v>34</c:v>
                </c:pt>
                <c:pt idx="9">
                  <c:v>31</c:v>
                </c:pt>
                <c:pt idx="10">
                  <c:v>32</c:v>
                </c:pt>
                <c:pt idx="11">
                  <c:v>40</c:v>
                </c:pt>
                <c:pt idx="12">
                  <c:v>42</c:v>
                </c:pt>
                <c:pt idx="13">
                  <c:v>31</c:v>
                </c:pt>
                <c:pt idx="14">
                  <c:v>41</c:v>
                </c:pt>
                <c:pt idx="15">
                  <c:v>56</c:v>
                </c:pt>
                <c:pt idx="16">
                  <c:v>60</c:v>
                </c:pt>
                <c:pt idx="17">
                  <c:v>47</c:v>
                </c:pt>
                <c:pt idx="18">
                  <c:v>52</c:v>
                </c:pt>
                <c:pt idx="19">
                  <c:v>53</c:v>
                </c:pt>
              </c:numCache>
            </c:numRef>
          </c:val>
          <c:smooth val="0"/>
          <c:extLst>
            <c:ext xmlns:c16="http://schemas.microsoft.com/office/drawing/2014/chart" uri="{C3380CC4-5D6E-409C-BE32-E72D297353CC}">
              <c16:uniqueId val="{00000003-D7DA-4F1E-8A44-13BC095DC087}"/>
            </c:ext>
          </c:extLst>
        </c:ser>
        <c:dLbls>
          <c:showLegendKey val="0"/>
          <c:showVal val="0"/>
          <c:showCatName val="0"/>
          <c:showSerName val="0"/>
          <c:showPercent val="0"/>
          <c:showBubbleSize val="0"/>
        </c:dLbls>
        <c:smooth val="0"/>
        <c:axId val="85001344"/>
        <c:axId val="85003648"/>
      </c:lineChart>
      <c:dateAx>
        <c:axId val="85001344"/>
        <c:scaling>
          <c:orientation val="minMax"/>
        </c:scaling>
        <c:delete val="0"/>
        <c:axPos val="b"/>
        <c:numFmt formatCode="[$-41D]mmmm\ /yy;@" sourceLinked="1"/>
        <c:majorTickMark val="in"/>
        <c:minorTickMark val="none"/>
        <c:tickLblPos val="nextTo"/>
        <c:spPr>
          <a:ln w="3175">
            <a:solidFill>
              <a:sysClr val="windowText" lastClr="000000"/>
            </a:solidFill>
          </a:ln>
        </c:spPr>
        <c:txPr>
          <a:bodyPr rot="-3540000"/>
          <a:lstStyle/>
          <a:p>
            <a:pPr>
              <a:defRPr/>
            </a:pPr>
            <a:endParaRPr lang="sv-SE"/>
          </a:p>
        </c:txPr>
        <c:crossAx val="85003648"/>
        <c:crossesAt val="0"/>
        <c:auto val="1"/>
        <c:lblOffset val="100"/>
        <c:baseTimeUnit val="days"/>
        <c:majorUnit val="1"/>
        <c:majorTimeUnit val="months"/>
      </c:dateAx>
      <c:valAx>
        <c:axId val="85003648"/>
        <c:scaling>
          <c:orientation val="minMax"/>
          <c:max val="210"/>
          <c:min val="0"/>
        </c:scaling>
        <c:delete val="0"/>
        <c:axPos val="l"/>
        <c:majorGridlines>
          <c:spPr>
            <a:ln w="3175">
              <a:solidFill>
                <a:srgbClr val="DAD7CB"/>
              </a:solidFill>
            </a:ln>
          </c:spPr>
        </c:majorGridlines>
        <c:title>
          <c:tx>
            <c:rich>
              <a:bodyPr rot="-5400000" vert="horz"/>
              <a:lstStyle/>
              <a:p>
                <a:pPr>
                  <a:defRPr b="0"/>
                </a:pPr>
                <a:r>
                  <a:rPr lang="en-US"/>
                  <a:t>Dagar</a:t>
                </a:r>
              </a:p>
            </c:rich>
          </c:tx>
          <c:layout>
            <c:manualLayout>
              <c:xMode val="edge"/>
              <c:yMode val="edge"/>
              <c:x val="7.7851150700397791E-3"/>
              <c:y val="0.38204331650067153"/>
            </c:manualLayout>
          </c:layout>
          <c:overlay val="0"/>
        </c:title>
        <c:numFmt formatCode="General" sourceLinked="1"/>
        <c:majorTickMark val="none"/>
        <c:minorTickMark val="none"/>
        <c:tickLblPos val="nextTo"/>
        <c:spPr>
          <a:ln w="3175">
            <a:solidFill>
              <a:sysClr val="windowText" lastClr="000000"/>
            </a:solidFill>
          </a:ln>
        </c:spPr>
        <c:crossAx val="85001344"/>
        <c:crosses val="autoZero"/>
        <c:crossBetween val="midCat"/>
      </c:valAx>
      <c:spPr>
        <a:solidFill>
          <a:srgbClr val="FFFFFF"/>
        </a:solidFill>
        <a:ln w="3175">
          <a:solidFill>
            <a:sysClr val="windowText" lastClr="000000"/>
          </a:solidFill>
        </a:ln>
      </c:spPr>
    </c:plotArea>
    <c:legend>
      <c:legendPos val="b"/>
      <c:layout>
        <c:manualLayout>
          <c:xMode val="edge"/>
          <c:yMode val="edge"/>
          <c:x val="0.70078840035857282"/>
          <c:y val="0.19607982069693394"/>
          <c:w val="0.2863197512124816"/>
          <c:h val="0.44354651266209316"/>
        </c:manualLayout>
      </c:layout>
      <c:overlay val="0"/>
    </c:legend>
    <c:plotVisOnly val="1"/>
    <c:dispBlanksAs val="gap"/>
    <c:showDLblsOverMax val="0"/>
  </c:chart>
  <c:spPr>
    <a:solidFill>
      <a:srgbClr val="DAD7CB"/>
    </a:solidFill>
    <a:ln w="0">
      <a:noFill/>
    </a:ln>
  </c:spPr>
  <c:txPr>
    <a:bodyPr/>
    <a:lstStyle/>
    <a:p>
      <a:pPr>
        <a:defRPr sz="700" baseline="0"/>
      </a:pPr>
      <a:endParaRPr lang="sv-SE"/>
    </a:p>
  </c:txPr>
  <c:printSettings>
    <c:headerFooter/>
    <c:pageMargins b="0.75" l="0.7" r="0.7" t="0.75" header="0.3" footer="0.3"/>
    <c:pageSetup/>
  </c:printSettings>
  <c:userShapes r:id="rId2"/>
</c:chartSpace>
</file>

<file path=xl/charts/chart1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sv-SE"/>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1"/>
    <c:plotArea>
      <c:layout>
        <c:manualLayout>
          <c:layoutTarget val="inner"/>
          <c:xMode val="edge"/>
          <c:yMode val="edge"/>
          <c:x val="6.9695261636702449E-2"/>
          <c:y val="0.28528433945756781"/>
          <c:w val="0.64908597883597885"/>
          <c:h val="0.48040718868474774"/>
        </c:manualLayout>
      </c:layout>
      <c:lineChart>
        <c:grouping val="standard"/>
        <c:varyColors val="0"/>
        <c:ser>
          <c:idx val="11"/>
          <c:order val="0"/>
          <c:tx>
            <c:strRef>
              <c:f>'10'!$A$31:$B$31</c:f>
              <c:strCache>
                <c:ptCount val="2"/>
                <c:pt idx="0">
                  <c:v>2020</c:v>
                </c:pt>
                <c:pt idx="1">
                  <c:v>MOV</c:v>
                </c:pt>
              </c:strCache>
            </c:strRef>
          </c:tx>
          <c:spPr>
            <a:ln w="19050">
              <a:solidFill>
                <a:srgbClr val="ED7D31"/>
              </a:solidFill>
            </a:ln>
          </c:spPr>
          <c:marker>
            <c:symbol val="none"/>
          </c:marker>
          <c:cat>
            <c:strRef>
              <c:f>'10'!$C$19:$N$19</c:f>
              <c:strCache>
                <c:ptCount val="12"/>
                <c:pt idx="0">
                  <c:v>Januari</c:v>
                </c:pt>
                <c:pt idx="1">
                  <c:v>Februari</c:v>
                </c:pt>
                <c:pt idx="2">
                  <c:v>Mars</c:v>
                </c:pt>
                <c:pt idx="3">
                  <c:v>April</c:v>
                </c:pt>
                <c:pt idx="4">
                  <c:v>Maj</c:v>
                </c:pt>
                <c:pt idx="5">
                  <c:v>Juni</c:v>
                </c:pt>
                <c:pt idx="6">
                  <c:v>Juli</c:v>
                </c:pt>
                <c:pt idx="7">
                  <c:v>Augusti</c:v>
                </c:pt>
                <c:pt idx="8">
                  <c:v>September</c:v>
                </c:pt>
                <c:pt idx="9">
                  <c:v>Oktober</c:v>
                </c:pt>
                <c:pt idx="10">
                  <c:v>November</c:v>
                </c:pt>
                <c:pt idx="11">
                  <c:v>December</c:v>
                </c:pt>
              </c:strCache>
            </c:strRef>
          </c:cat>
          <c:val>
            <c:numRef>
              <c:f>'10'!$C$31:$J$31</c:f>
              <c:numCache>
                <c:formatCode>0.0</c:formatCode>
                <c:ptCount val="8"/>
                <c:pt idx="0">
                  <c:v>2.8980664298531513</c:v>
                </c:pt>
                <c:pt idx="1">
                  <c:v>3.0240376378193403</c:v>
                </c:pt>
                <c:pt idx="2">
                  <c:v>7.3374074121129729</c:v>
                </c:pt>
                <c:pt idx="3">
                  <c:v>9.590703480060597</c:v>
                </c:pt>
                <c:pt idx="4">
                  <c:v>9.634157125133644</c:v>
                </c:pt>
                <c:pt idx="5">
                  <c:v>8.8722321089566929</c:v>
                </c:pt>
                <c:pt idx="6">
                  <c:v>8.2968394689756622</c:v>
                </c:pt>
                <c:pt idx="7">
                  <c:v>7.0665468806220435</c:v>
                </c:pt>
              </c:numCache>
            </c:numRef>
          </c:val>
          <c:smooth val="0"/>
          <c:extLst>
            <c:ext xmlns:c16="http://schemas.microsoft.com/office/drawing/2014/chart" uri="{C3380CC4-5D6E-409C-BE32-E72D297353CC}">
              <c16:uniqueId val="{00000000-B61B-4A94-B21F-3327911287DA}"/>
            </c:ext>
          </c:extLst>
        </c:ser>
        <c:ser>
          <c:idx val="8"/>
          <c:order val="1"/>
          <c:tx>
            <c:strRef>
              <c:f>'10'!$A$28:$B$28</c:f>
              <c:strCache>
                <c:ptCount val="2"/>
                <c:pt idx="0">
                  <c:v>2020</c:v>
                </c:pt>
                <c:pt idx="1">
                  <c:v>PVV</c:v>
                </c:pt>
              </c:strCache>
            </c:strRef>
          </c:tx>
          <c:spPr>
            <a:ln w="19050">
              <a:solidFill>
                <a:srgbClr val="ED7D31">
                  <a:lumMod val="50000"/>
                </a:srgbClr>
              </a:solidFill>
            </a:ln>
          </c:spPr>
          <c:marker>
            <c:symbol val="none"/>
          </c:marker>
          <c:cat>
            <c:strRef>
              <c:f>'10'!$C$19:$N$19</c:f>
              <c:strCache>
                <c:ptCount val="12"/>
                <c:pt idx="0">
                  <c:v>Januari</c:v>
                </c:pt>
                <c:pt idx="1">
                  <c:v>Februari</c:v>
                </c:pt>
                <c:pt idx="2">
                  <c:v>Mars</c:v>
                </c:pt>
                <c:pt idx="3">
                  <c:v>April</c:v>
                </c:pt>
                <c:pt idx="4">
                  <c:v>Maj</c:v>
                </c:pt>
                <c:pt idx="5">
                  <c:v>Juni</c:v>
                </c:pt>
                <c:pt idx="6">
                  <c:v>Juli</c:v>
                </c:pt>
                <c:pt idx="7">
                  <c:v>Augusti</c:v>
                </c:pt>
                <c:pt idx="8">
                  <c:v>September</c:v>
                </c:pt>
                <c:pt idx="9">
                  <c:v>Oktober</c:v>
                </c:pt>
                <c:pt idx="10">
                  <c:v>November</c:v>
                </c:pt>
                <c:pt idx="11">
                  <c:v>December</c:v>
                </c:pt>
              </c:strCache>
            </c:strRef>
          </c:cat>
          <c:val>
            <c:numRef>
              <c:f>'10'!$C$28:$N$28</c:f>
              <c:numCache>
                <c:formatCode>0.0</c:formatCode>
                <c:ptCount val="12"/>
                <c:pt idx="0">
                  <c:v>3.6954810121946755</c:v>
                </c:pt>
                <c:pt idx="1">
                  <c:v>3.7397026204776038</c:v>
                </c:pt>
                <c:pt idx="2">
                  <c:v>4.3247913199252945</c:v>
                </c:pt>
                <c:pt idx="3">
                  <c:v>5.4830691104615186</c:v>
                </c:pt>
                <c:pt idx="4">
                  <c:v>7.0054904566805911</c:v>
                </c:pt>
                <c:pt idx="5">
                  <c:v>7.5727794236536026</c:v>
                </c:pt>
                <c:pt idx="6">
                  <c:v>7.1805192861063514</c:v>
                </c:pt>
                <c:pt idx="7">
                  <c:v>6.628890312039629</c:v>
                </c:pt>
              </c:numCache>
            </c:numRef>
          </c:val>
          <c:smooth val="0"/>
          <c:extLst>
            <c:ext xmlns:c16="http://schemas.microsoft.com/office/drawing/2014/chart" uri="{C3380CC4-5D6E-409C-BE32-E72D297353CC}">
              <c16:uniqueId val="{00000001-B61B-4A94-B21F-3327911287DA}"/>
            </c:ext>
          </c:extLst>
        </c:ser>
        <c:ser>
          <c:idx val="2"/>
          <c:order val="2"/>
          <c:tx>
            <c:strRef>
              <c:f>'10'!$A$22:$B$22</c:f>
              <c:strCache>
                <c:ptCount val="2"/>
                <c:pt idx="0">
                  <c:v>2017-2019</c:v>
                </c:pt>
                <c:pt idx="1">
                  <c:v>PVV</c:v>
                </c:pt>
              </c:strCache>
            </c:strRef>
          </c:tx>
          <c:spPr>
            <a:ln w="22225">
              <a:solidFill>
                <a:srgbClr val="ED7D31">
                  <a:lumMod val="50000"/>
                </a:srgbClr>
              </a:solidFill>
              <a:prstDash val="sysDash"/>
            </a:ln>
          </c:spPr>
          <c:marker>
            <c:symbol val="none"/>
          </c:marker>
          <c:cat>
            <c:strRef>
              <c:f>'10'!$C$19:$N$19</c:f>
              <c:strCache>
                <c:ptCount val="12"/>
                <c:pt idx="0">
                  <c:v>Januari</c:v>
                </c:pt>
                <c:pt idx="1">
                  <c:v>Februari</c:v>
                </c:pt>
                <c:pt idx="2">
                  <c:v>Mars</c:v>
                </c:pt>
                <c:pt idx="3">
                  <c:v>April</c:v>
                </c:pt>
                <c:pt idx="4">
                  <c:v>Maj</c:v>
                </c:pt>
                <c:pt idx="5">
                  <c:v>Juni</c:v>
                </c:pt>
                <c:pt idx="6">
                  <c:v>Juli</c:v>
                </c:pt>
                <c:pt idx="7">
                  <c:v>Augusti</c:v>
                </c:pt>
                <c:pt idx="8">
                  <c:v>September</c:v>
                </c:pt>
                <c:pt idx="9">
                  <c:v>Oktober</c:v>
                </c:pt>
                <c:pt idx="10">
                  <c:v>November</c:v>
                </c:pt>
                <c:pt idx="11">
                  <c:v>December</c:v>
                </c:pt>
              </c:strCache>
            </c:strRef>
          </c:cat>
          <c:val>
            <c:numRef>
              <c:f>'10'!$C$22:$N$22</c:f>
              <c:numCache>
                <c:formatCode>0.0</c:formatCode>
                <c:ptCount val="12"/>
                <c:pt idx="0">
                  <c:v>3.0577232610602536</c:v>
                </c:pt>
                <c:pt idx="1">
                  <c:v>3.1286019185141156</c:v>
                </c:pt>
                <c:pt idx="2">
                  <c:v>2.8961571872623129</c:v>
                </c:pt>
                <c:pt idx="3">
                  <c:v>2.7698990066814617</c:v>
                </c:pt>
                <c:pt idx="4">
                  <c:v>2.8012175978119265</c:v>
                </c:pt>
                <c:pt idx="5">
                  <c:v>3.0704439166523838</c:v>
                </c:pt>
                <c:pt idx="6">
                  <c:v>3.7224842208312721</c:v>
                </c:pt>
                <c:pt idx="7">
                  <c:v>4.2102938283396583</c:v>
                </c:pt>
                <c:pt idx="8">
                  <c:v>3.9255701118132187</c:v>
                </c:pt>
                <c:pt idx="9">
                  <c:v>3.2756042981965572</c:v>
                </c:pt>
                <c:pt idx="10">
                  <c:v>3.0706879148441564</c:v>
                </c:pt>
                <c:pt idx="11">
                  <c:v>3.2153292288427422</c:v>
                </c:pt>
              </c:numCache>
            </c:numRef>
          </c:val>
          <c:smooth val="0"/>
          <c:extLst>
            <c:ext xmlns:c16="http://schemas.microsoft.com/office/drawing/2014/chart" uri="{C3380CC4-5D6E-409C-BE32-E72D297353CC}">
              <c16:uniqueId val="{00000002-B61B-4A94-B21F-3327911287DA}"/>
            </c:ext>
          </c:extLst>
        </c:ser>
        <c:ser>
          <c:idx val="5"/>
          <c:order val="3"/>
          <c:tx>
            <c:strRef>
              <c:f>'10'!$A$25:$B$25</c:f>
              <c:strCache>
                <c:ptCount val="2"/>
                <c:pt idx="0">
                  <c:v>2017-2019</c:v>
                </c:pt>
                <c:pt idx="1">
                  <c:v>MOV</c:v>
                </c:pt>
              </c:strCache>
            </c:strRef>
          </c:tx>
          <c:spPr>
            <a:ln w="22225">
              <a:solidFill>
                <a:srgbClr val="ED7D31"/>
              </a:solidFill>
              <a:prstDash val="sysDash"/>
            </a:ln>
          </c:spPr>
          <c:marker>
            <c:symbol val="none"/>
          </c:marker>
          <c:cat>
            <c:strRef>
              <c:f>'10'!$C$19:$N$19</c:f>
              <c:strCache>
                <c:ptCount val="12"/>
                <c:pt idx="0">
                  <c:v>Januari</c:v>
                </c:pt>
                <c:pt idx="1">
                  <c:v>Februari</c:v>
                </c:pt>
                <c:pt idx="2">
                  <c:v>Mars</c:v>
                </c:pt>
                <c:pt idx="3">
                  <c:v>April</c:v>
                </c:pt>
                <c:pt idx="4">
                  <c:v>Maj</c:v>
                </c:pt>
                <c:pt idx="5">
                  <c:v>Juni</c:v>
                </c:pt>
                <c:pt idx="6">
                  <c:v>Juli</c:v>
                </c:pt>
                <c:pt idx="7">
                  <c:v>Augusti</c:v>
                </c:pt>
                <c:pt idx="8">
                  <c:v>September</c:v>
                </c:pt>
                <c:pt idx="9">
                  <c:v>Oktober</c:v>
                </c:pt>
                <c:pt idx="10">
                  <c:v>November</c:v>
                </c:pt>
                <c:pt idx="11">
                  <c:v>December</c:v>
                </c:pt>
              </c:strCache>
            </c:strRef>
          </c:cat>
          <c:val>
            <c:numRef>
              <c:f>'10'!$C$25:$N$25</c:f>
              <c:numCache>
                <c:formatCode>0.0</c:formatCode>
                <c:ptCount val="12"/>
                <c:pt idx="0">
                  <c:v>2.4858819837915704</c:v>
                </c:pt>
                <c:pt idx="1">
                  <c:v>2.5097972183583956</c:v>
                </c:pt>
                <c:pt idx="2">
                  <c:v>2.5422442357014163</c:v>
                </c:pt>
                <c:pt idx="3">
                  <c:v>2.5259801652761791</c:v>
                </c:pt>
                <c:pt idx="4">
                  <c:v>2.485046663258994</c:v>
                </c:pt>
                <c:pt idx="5">
                  <c:v>2.5080741917317435</c:v>
                </c:pt>
                <c:pt idx="6">
                  <c:v>2.4883672368099021</c:v>
                </c:pt>
                <c:pt idx="7">
                  <c:v>2.7564004584005857</c:v>
                </c:pt>
                <c:pt idx="8">
                  <c:v>2.6058954706221145</c:v>
                </c:pt>
                <c:pt idx="9">
                  <c:v>2.6734584940141035</c:v>
                </c:pt>
                <c:pt idx="10">
                  <c:v>2.692854739546692</c:v>
                </c:pt>
                <c:pt idx="11">
                  <c:v>2.6809116634235868</c:v>
                </c:pt>
              </c:numCache>
            </c:numRef>
          </c:val>
          <c:smooth val="0"/>
          <c:extLst>
            <c:ext xmlns:c16="http://schemas.microsoft.com/office/drawing/2014/chart" uri="{C3380CC4-5D6E-409C-BE32-E72D297353CC}">
              <c16:uniqueId val="{00000003-B61B-4A94-B21F-3327911287DA}"/>
            </c:ext>
          </c:extLst>
        </c:ser>
        <c:dLbls>
          <c:showLegendKey val="0"/>
          <c:showVal val="0"/>
          <c:showCatName val="0"/>
          <c:showSerName val="0"/>
          <c:showPercent val="0"/>
          <c:showBubbleSize val="0"/>
        </c:dLbls>
        <c:smooth val="0"/>
        <c:axId val="85001344"/>
        <c:axId val="85003648"/>
      </c:lineChart>
      <c:catAx>
        <c:axId val="85001344"/>
        <c:scaling>
          <c:orientation val="minMax"/>
        </c:scaling>
        <c:delete val="0"/>
        <c:axPos val="b"/>
        <c:numFmt formatCode="General" sourceLinked="1"/>
        <c:majorTickMark val="in"/>
        <c:minorTickMark val="none"/>
        <c:tickLblPos val="nextTo"/>
        <c:spPr>
          <a:ln w="3175">
            <a:solidFill>
              <a:sysClr val="windowText" lastClr="000000"/>
            </a:solidFill>
          </a:ln>
        </c:spPr>
        <c:crossAx val="85003648"/>
        <c:crosses val="autoZero"/>
        <c:auto val="1"/>
        <c:lblAlgn val="ctr"/>
        <c:lblOffset val="100"/>
        <c:noMultiLvlLbl val="0"/>
      </c:catAx>
      <c:valAx>
        <c:axId val="85003648"/>
        <c:scaling>
          <c:orientation val="minMax"/>
          <c:max val="10"/>
        </c:scaling>
        <c:delete val="0"/>
        <c:axPos val="l"/>
        <c:majorGridlines>
          <c:spPr>
            <a:ln w="3175">
              <a:solidFill>
                <a:srgbClr val="DAD7CB"/>
              </a:solidFill>
            </a:ln>
          </c:spPr>
        </c:majorGridlines>
        <c:numFmt formatCode="0" sourceLinked="0"/>
        <c:majorTickMark val="none"/>
        <c:minorTickMark val="none"/>
        <c:tickLblPos val="nextTo"/>
        <c:spPr>
          <a:ln w="3175">
            <a:solidFill>
              <a:sysClr val="windowText" lastClr="000000"/>
            </a:solidFill>
          </a:ln>
        </c:spPr>
        <c:crossAx val="85001344"/>
        <c:crosses val="autoZero"/>
        <c:crossBetween val="midCat"/>
      </c:valAx>
      <c:spPr>
        <a:solidFill>
          <a:srgbClr val="FFFFFF"/>
        </a:solidFill>
        <a:ln w="3175">
          <a:solidFill>
            <a:sysClr val="windowText" lastClr="000000"/>
          </a:solidFill>
        </a:ln>
      </c:spPr>
    </c:plotArea>
    <c:legend>
      <c:legendPos val="r"/>
      <c:layout>
        <c:manualLayout>
          <c:xMode val="edge"/>
          <c:yMode val="edge"/>
          <c:x val="0.71883664021164018"/>
          <c:y val="0.34194794242777415"/>
          <c:w val="0.26991497857639596"/>
          <c:h val="0.34569601182523663"/>
        </c:manualLayout>
      </c:layout>
      <c:overlay val="0"/>
    </c:legend>
    <c:plotVisOnly val="1"/>
    <c:dispBlanksAs val="gap"/>
    <c:showDLblsOverMax val="0"/>
  </c:chart>
  <c:spPr>
    <a:solidFill>
      <a:srgbClr val="DAD7CB"/>
    </a:solidFill>
    <a:ln w="0">
      <a:noFill/>
    </a:ln>
  </c:spPr>
  <c:txPr>
    <a:bodyPr/>
    <a:lstStyle/>
    <a:p>
      <a:pPr>
        <a:defRPr sz="700" baseline="0"/>
      </a:pPr>
      <a:endParaRPr lang="sv-SE"/>
    </a:p>
  </c:txPr>
  <c:printSettings>
    <c:headerFooter/>
    <c:pageMargins b="0.75" l="0.7" r="0.7" t="0.75" header="0.3" footer="0.3"/>
    <c:pageSetup/>
  </c:printSettings>
  <c:userShapes r:id="rId2"/>
</c:chartSpace>
</file>

<file path=xl/charts/chart1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sv-SE"/>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0"/>
    <c:plotArea>
      <c:layout>
        <c:manualLayout>
          <c:layoutTarget val="inner"/>
          <c:xMode val="edge"/>
          <c:yMode val="edge"/>
          <c:x val="0.12286794532627866"/>
          <c:y val="0.28970756973962325"/>
          <c:w val="0.54615905149805832"/>
          <c:h val="0.55578390539020461"/>
        </c:manualLayout>
      </c:layout>
      <c:barChart>
        <c:barDir val="bar"/>
        <c:grouping val="stacked"/>
        <c:varyColors val="0"/>
        <c:ser>
          <c:idx val="3"/>
          <c:order val="0"/>
          <c:tx>
            <c:strRef>
              <c:f>'11'!$B$19</c:f>
              <c:strCache>
                <c:ptCount val="1"/>
                <c:pt idx="0">
                  <c:v>&gt; 90 dagar, operation/åtgärd</c:v>
                </c:pt>
              </c:strCache>
            </c:strRef>
          </c:tx>
          <c:spPr>
            <a:pattFill prst="lgCheck">
              <a:fgClr>
                <a:srgbClr val="BA0C2F"/>
              </a:fgClr>
              <a:bgClr>
                <a:sysClr val="window" lastClr="FFFFFF"/>
              </a:bgClr>
            </a:pattFill>
            <a:ln>
              <a:solidFill>
                <a:srgbClr val="BA0C2F"/>
              </a:solidFill>
              <a:prstDash val="sysDash"/>
            </a:ln>
          </c:spPr>
          <c:invertIfNegative val="0"/>
          <c:cat>
            <c:strRef>
              <c:f>'11'!$C$15:$D$15</c:f>
              <c:strCache>
                <c:ptCount val="2"/>
                <c:pt idx="0">
                  <c:v>Augusti 2020</c:v>
                </c:pt>
                <c:pt idx="1">
                  <c:v> Augusti medel 2017-2019</c:v>
                </c:pt>
              </c:strCache>
            </c:strRef>
          </c:cat>
          <c:val>
            <c:numRef>
              <c:f>'11'!$C$19:$D$19</c:f>
              <c:numCache>
                <c:formatCode>#,##0</c:formatCode>
                <c:ptCount val="2"/>
                <c:pt idx="0">
                  <c:v>70328</c:v>
                </c:pt>
                <c:pt idx="1">
                  <c:v>51916.003000000012</c:v>
                </c:pt>
              </c:numCache>
            </c:numRef>
          </c:val>
          <c:extLst>
            <c:ext xmlns:c16="http://schemas.microsoft.com/office/drawing/2014/chart" uri="{C3380CC4-5D6E-409C-BE32-E72D297353CC}">
              <c16:uniqueId val="{00000000-EF5F-45E3-868A-8770CB28CD00}"/>
            </c:ext>
          </c:extLst>
        </c:ser>
        <c:ser>
          <c:idx val="1"/>
          <c:order val="1"/>
          <c:tx>
            <c:strRef>
              <c:f>'11'!$B$16</c:f>
              <c:strCache>
                <c:ptCount val="1"/>
                <c:pt idx="0">
                  <c:v>&gt; 90 dagar, första besök</c:v>
                </c:pt>
              </c:strCache>
            </c:strRef>
          </c:tx>
          <c:spPr>
            <a:solidFill>
              <a:srgbClr val="C00000"/>
            </a:solidFill>
            <a:ln>
              <a:solidFill>
                <a:srgbClr val="BA0C2F"/>
              </a:solidFill>
            </a:ln>
          </c:spPr>
          <c:invertIfNegative val="0"/>
          <c:cat>
            <c:strRef>
              <c:f>'11'!$C$15:$D$15</c:f>
              <c:strCache>
                <c:ptCount val="2"/>
                <c:pt idx="0">
                  <c:v>Augusti 2020</c:v>
                </c:pt>
                <c:pt idx="1">
                  <c:v> Augusti medel 2017-2019</c:v>
                </c:pt>
              </c:strCache>
            </c:strRef>
          </c:cat>
          <c:val>
            <c:numRef>
              <c:f>'11'!$C$16:$D$16</c:f>
              <c:numCache>
                <c:formatCode>#,##0</c:formatCode>
                <c:ptCount val="2"/>
                <c:pt idx="0">
                  <c:v>87640</c:v>
                </c:pt>
                <c:pt idx="1">
                  <c:v>83967.665999999968</c:v>
                </c:pt>
              </c:numCache>
            </c:numRef>
          </c:val>
          <c:extLst>
            <c:ext xmlns:c16="http://schemas.microsoft.com/office/drawing/2014/chart" uri="{C3380CC4-5D6E-409C-BE32-E72D297353CC}">
              <c16:uniqueId val="{00000001-EF5F-45E3-868A-8770CB28CD00}"/>
            </c:ext>
          </c:extLst>
        </c:ser>
        <c:ser>
          <c:idx val="5"/>
          <c:order val="2"/>
          <c:tx>
            <c:strRef>
              <c:f>'11'!$B$21</c:f>
              <c:strCache>
                <c:ptCount val="1"/>
                <c:pt idx="0">
                  <c:v>PVV, första besök</c:v>
                </c:pt>
              </c:strCache>
            </c:strRef>
          </c:tx>
          <c:spPr>
            <a:pattFill prst="lgCheck">
              <a:fgClr>
                <a:srgbClr val="E98300"/>
              </a:fgClr>
              <a:bgClr>
                <a:sysClr val="window" lastClr="FFFFFF"/>
              </a:bgClr>
            </a:pattFill>
            <a:ln>
              <a:solidFill>
                <a:srgbClr val="E98300"/>
              </a:solidFill>
            </a:ln>
          </c:spPr>
          <c:invertIfNegative val="0"/>
          <c:val>
            <c:numRef>
              <c:f>'11'!$C$21:$D$21</c:f>
              <c:numCache>
                <c:formatCode>#,##0</c:formatCode>
                <c:ptCount val="2"/>
                <c:pt idx="0">
                  <c:v>13180</c:v>
                </c:pt>
                <c:pt idx="1">
                  <c:v>8311</c:v>
                </c:pt>
              </c:numCache>
            </c:numRef>
          </c:val>
          <c:extLst>
            <c:ext xmlns:c16="http://schemas.microsoft.com/office/drawing/2014/chart" uri="{C3380CC4-5D6E-409C-BE32-E72D297353CC}">
              <c16:uniqueId val="{00000005-EF5F-45E3-868A-8770CB28CD00}"/>
            </c:ext>
          </c:extLst>
        </c:ser>
        <c:ser>
          <c:idx val="2"/>
          <c:order val="3"/>
          <c:tx>
            <c:strRef>
              <c:f>'11'!$B$18</c:f>
              <c:strCache>
                <c:ptCount val="1"/>
                <c:pt idx="0">
                  <c:v>PVV, första besök</c:v>
                </c:pt>
              </c:strCache>
            </c:strRef>
          </c:tx>
          <c:spPr>
            <a:solidFill>
              <a:srgbClr val="E98300"/>
            </a:solidFill>
            <a:ln>
              <a:solidFill>
                <a:srgbClr val="E98300"/>
              </a:solidFill>
            </a:ln>
          </c:spPr>
          <c:invertIfNegative val="0"/>
          <c:val>
            <c:numRef>
              <c:f>'11'!$C$18:$D$18</c:f>
              <c:numCache>
                <c:formatCode>#,##0</c:formatCode>
                <c:ptCount val="2"/>
                <c:pt idx="0">
                  <c:v>16113</c:v>
                </c:pt>
                <c:pt idx="1">
                  <c:v>10879</c:v>
                </c:pt>
              </c:numCache>
            </c:numRef>
          </c:val>
          <c:extLst>
            <c:ext xmlns:c16="http://schemas.microsoft.com/office/drawing/2014/chart" uri="{C3380CC4-5D6E-409C-BE32-E72D297353CC}">
              <c16:uniqueId val="{00000004-EF5F-45E3-868A-8770CB28CD00}"/>
            </c:ext>
          </c:extLst>
        </c:ser>
        <c:ser>
          <c:idx val="4"/>
          <c:order val="4"/>
          <c:tx>
            <c:strRef>
              <c:f>'11'!$B$20</c:f>
              <c:strCache>
                <c:ptCount val="1"/>
                <c:pt idx="0">
                  <c:v>0-90 dagar, operation/åtgärd</c:v>
                </c:pt>
              </c:strCache>
            </c:strRef>
          </c:tx>
          <c:spPr>
            <a:pattFill prst="lgCheck">
              <a:fgClr>
                <a:srgbClr val="F6CD99"/>
              </a:fgClr>
              <a:bgClr>
                <a:sysClr val="window" lastClr="FFFFFF"/>
              </a:bgClr>
            </a:pattFill>
            <a:ln>
              <a:solidFill>
                <a:srgbClr val="F6CD99"/>
              </a:solidFill>
            </a:ln>
          </c:spPr>
          <c:invertIfNegative val="0"/>
          <c:cat>
            <c:strRef>
              <c:f>'11'!$C$15:$D$15</c:f>
              <c:strCache>
                <c:ptCount val="2"/>
                <c:pt idx="0">
                  <c:v>Augusti 2020</c:v>
                </c:pt>
                <c:pt idx="1">
                  <c:v> Augusti medel 2017-2019</c:v>
                </c:pt>
              </c:strCache>
            </c:strRef>
          </c:cat>
          <c:val>
            <c:numRef>
              <c:f>'11'!$C$20:$D$20</c:f>
              <c:numCache>
                <c:formatCode>#,##0</c:formatCode>
                <c:ptCount val="2"/>
                <c:pt idx="0">
                  <c:v>60096</c:v>
                </c:pt>
                <c:pt idx="1">
                  <c:v>78281.993999999992</c:v>
                </c:pt>
              </c:numCache>
            </c:numRef>
          </c:val>
          <c:extLst>
            <c:ext xmlns:c16="http://schemas.microsoft.com/office/drawing/2014/chart" uri="{C3380CC4-5D6E-409C-BE32-E72D297353CC}">
              <c16:uniqueId val="{00000002-EF5F-45E3-868A-8770CB28CD00}"/>
            </c:ext>
          </c:extLst>
        </c:ser>
        <c:ser>
          <c:idx val="0"/>
          <c:order val="5"/>
          <c:tx>
            <c:strRef>
              <c:f>'11'!$B$17</c:f>
              <c:strCache>
                <c:ptCount val="1"/>
                <c:pt idx="0">
                  <c:v>0-90 dagar, första besök</c:v>
                </c:pt>
              </c:strCache>
            </c:strRef>
          </c:tx>
          <c:spPr>
            <a:solidFill>
              <a:srgbClr val="F6CD99"/>
            </a:solidFill>
            <a:ln>
              <a:solidFill>
                <a:srgbClr val="F6CD99"/>
              </a:solidFill>
            </a:ln>
          </c:spPr>
          <c:invertIfNegative val="0"/>
          <c:dLbls>
            <c:dLbl>
              <c:idx val="0"/>
              <c:layout>
                <c:manualLayout>
                  <c:x val="0.13994919073002998"/>
                  <c:y val="0"/>
                </c:manualLayout>
              </c:layout>
              <c:tx>
                <c:rich>
                  <a:bodyPr/>
                  <a:lstStyle/>
                  <a:p>
                    <a:fld id="{E0F14EB3-CDFE-4AB0-8769-026F3C2DF12B}" type="CELLRANGE">
                      <a:rPr lang="en-US"/>
                      <a:pPr/>
                      <a:t>[CELLRANGE]</a:t>
                    </a:fld>
                    <a:endParaRPr lang="sv-SE"/>
                  </a:p>
                </c:rich>
              </c:tx>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07-EF5F-45E3-868A-8770CB28CD00}"/>
                </c:ext>
              </c:extLst>
            </c:dLbl>
            <c:dLbl>
              <c:idx val="1"/>
              <c:layout>
                <c:manualLayout>
                  <c:x val="0.15394410980303308"/>
                  <c:y val="-5.8516177188828091E-3"/>
                </c:manualLayout>
              </c:layout>
              <c:tx>
                <c:rich>
                  <a:bodyPr/>
                  <a:lstStyle/>
                  <a:p>
                    <a:fld id="{C4F897E2-3D58-48EC-9838-05A8171973DD}" type="CELLRANGE">
                      <a:rPr lang="en-US"/>
                      <a:pPr/>
                      <a:t>[CELLRANGE]</a:t>
                    </a:fld>
                    <a:endParaRPr lang="sv-SE"/>
                  </a:p>
                </c:rich>
              </c:tx>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06-EF5F-45E3-868A-8770CB28CD00}"/>
                </c:ext>
              </c:extLst>
            </c:dLbl>
            <c:numFmt formatCode="#,##0.00" sourceLinked="0"/>
            <c:spPr>
              <a:solidFill>
                <a:sysClr val="window" lastClr="FFFFFF"/>
              </a:solidFill>
              <a:ln>
                <a:noFill/>
              </a:ln>
              <a:effectLst/>
            </c:spPr>
            <c:showLegendKey val="0"/>
            <c:showVal val="0"/>
            <c:showCatName val="0"/>
            <c:showSerName val="0"/>
            <c:showPercent val="0"/>
            <c:showBubbleSize val="0"/>
            <c:showLeaderLines val="0"/>
            <c:extLst>
              <c:ext xmlns:c15="http://schemas.microsoft.com/office/drawing/2012/chart" uri="{CE6537A1-D6FC-4f65-9D91-7224C49458BB}">
                <c15:showDataLabelsRange val="1"/>
                <c15:showLeaderLines val="0"/>
              </c:ext>
            </c:extLst>
          </c:dLbls>
          <c:cat>
            <c:strRef>
              <c:f>'11'!$C$15:$D$15</c:f>
              <c:strCache>
                <c:ptCount val="2"/>
                <c:pt idx="0">
                  <c:v>Augusti 2020</c:v>
                </c:pt>
                <c:pt idx="1">
                  <c:v> Augusti medel 2017-2019</c:v>
                </c:pt>
              </c:strCache>
            </c:strRef>
          </c:cat>
          <c:val>
            <c:numRef>
              <c:f>'11'!$C$17:$D$17</c:f>
              <c:numCache>
                <c:formatCode>#,##0</c:formatCode>
                <c:ptCount val="2"/>
                <c:pt idx="0">
                  <c:v>194542</c:v>
                </c:pt>
                <c:pt idx="1">
                  <c:v>222432.00300000003</c:v>
                </c:pt>
              </c:numCache>
            </c:numRef>
          </c:val>
          <c:extLst>
            <c:ext xmlns:c15="http://schemas.microsoft.com/office/drawing/2012/chart" uri="{02D57815-91ED-43cb-92C2-25804820EDAC}">
              <c15:datalabelsRange>
                <c15:f>'11'!$C$22:$D$22</c15:f>
                <c15:dlblRangeCache>
                  <c:ptCount val="2"/>
                  <c:pt idx="0">
                    <c:v>441 899</c:v>
                  </c:pt>
                  <c:pt idx="1">
                    <c:v>455 788</c:v>
                  </c:pt>
                </c15:dlblRangeCache>
              </c15:datalabelsRange>
            </c:ext>
            <c:ext xmlns:c16="http://schemas.microsoft.com/office/drawing/2014/chart" uri="{C3380CC4-5D6E-409C-BE32-E72D297353CC}">
              <c16:uniqueId val="{00000003-EF5F-45E3-868A-8770CB28CD00}"/>
            </c:ext>
          </c:extLst>
        </c:ser>
        <c:dLbls>
          <c:showLegendKey val="0"/>
          <c:showVal val="0"/>
          <c:showCatName val="0"/>
          <c:showSerName val="0"/>
          <c:showPercent val="0"/>
          <c:showBubbleSize val="0"/>
        </c:dLbls>
        <c:gapWidth val="67"/>
        <c:overlap val="100"/>
        <c:axId val="329646776"/>
        <c:axId val="1"/>
      </c:barChart>
      <c:catAx>
        <c:axId val="329646776"/>
        <c:scaling>
          <c:orientation val="minMax"/>
        </c:scaling>
        <c:delete val="0"/>
        <c:axPos val="l"/>
        <c:numFmt formatCode="General" sourceLinked="1"/>
        <c:majorTickMark val="none"/>
        <c:minorTickMark val="none"/>
        <c:tickLblPos val="nextTo"/>
        <c:spPr>
          <a:ln w="3175">
            <a:solidFill>
              <a:sysClr val="windowText" lastClr="000000"/>
            </a:solidFill>
          </a:ln>
        </c:spPr>
        <c:crossAx val="1"/>
        <c:crosses val="autoZero"/>
        <c:auto val="1"/>
        <c:lblAlgn val="ctr"/>
        <c:lblOffset val="100"/>
        <c:noMultiLvlLbl val="0"/>
      </c:catAx>
      <c:valAx>
        <c:axId val="1"/>
        <c:scaling>
          <c:orientation val="minMax"/>
          <c:max val="600000"/>
        </c:scaling>
        <c:delete val="0"/>
        <c:axPos val="b"/>
        <c:majorGridlines>
          <c:spPr>
            <a:ln w="3175">
              <a:solidFill>
                <a:srgbClr val="DAD7CB"/>
              </a:solidFill>
            </a:ln>
          </c:spPr>
        </c:majorGridlines>
        <c:numFmt formatCode="#,##0" sourceLinked="0"/>
        <c:majorTickMark val="none"/>
        <c:minorTickMark val="none"/>
        <c:tickLblPos val="nextTo"/>
        <c:spPr>
          <a:ln w="3175">
            <a:solidFill>
              <a:sysClr val="windowText" lastClr="000000"/>
            </a:solidFill>
          </a:ln>
        </c:spPr>
        <c:crossAx val="329646776"/>
        <c:crosses val="autoZero"/>
        <c:crossBetween val="between"/>
      </c:valAx>
      <c:spPr>
        <a:solidFill>
          <a:srgbClr val="FFFFFF"/>
        </a:solidFill>
        <a:ln w="3175">
          <a:solidFill>
            <a:sysClr val="windowText" lastClr="000000"/>
          </a:solidFill>
        </a:ln>
      </c:spPr>
    </c:plotArea>
    <c:legend>
      <c:legendPos val="b"/>
      <c:layout>
        <c:manualLayout>
          <c:xMode val="edge"/>
          <c:yMode val="edge"/>
          <c:x val="0.67279735639094962"/>
          <c:y val="0.2972471053965095"/>
          <c:w val="0.32720264360905038"/>
          <c:h val="0.51159941132719222"/>
        </c:manualLayout>
      </c:layout>
      <c:overlay val="0"/>
    </c:legend>
    <c:plotVisOnly val="1"/>
    <c:dispBlanksAs val="gap"/>
    <c:showDLblsOverMax val="0"/>
  </c:chart>
  <c:spPr>
    <a:solidFill>
      <a:srgbClr val="DAD7CB"/>
    </a:solidFill>
    <a:ln w="0">
      <a:noFill/>
    </a:ln>
  </c:spPr>
  <c:txPr>
    <a:bodyPr/>
    <a:lstStyle/>
    <a:p>
      <a:pPr>
        <a:defRPr sz="700" baseline="0"/>
      </a:pPr>
      <a:endParaRPr lang="sv-SE"/>
    </a:p>
  </c:txPr>
  <c:printSettings>
    <c:headerFooter/>
    <c:pageMargins b="0.75" l="0.7" r="0.7" t="0.75" header="0.3" footer="0.3"/>
    <c:pageSetup/>
  </c:printSettings>
  <c:userShapes r:id="rId2"/>
</c:chartSpace>
</file>

<file path=xl/charts/chart1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sv-SE"/>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0"/>
    <c:plotArea>
      <c:layout>
        <c:manualLayout>
          <c:layoutTarget val="inner"/>
          <c:xMode val="edge"/>
          <c:yMode val="edge"/>
          <c:x val="8.4524009176836057E-2"/>
          <c:y val="0.18475276780315633"/>
          <c:w val="0.88658079550848023"/>
          <c:h val="0.49025377194741776"/>
        </c:manualLayout>
      </c:layout>
      <c:stockChart>
        <c:ser>
          <c:idx val="1"/>
          <c:order val="0"/>
          <c:tx>
            <c:strRef>
              <c:f>'12'!$C$22</c:f>
              <c:strCache>
                <c:ptCount val="1"/>
                <c:pt idx="0">
                  <c:v>75:e p</c:v>
                </c:pt>
              </c:strCache>
            </c:strRef>
          </c:tx>
          <c:spPr>
            <a:ln w="1270">
              <a:noFill/>
            </a:ln>
          </c:spPr>
          <c:marker>
            <c:symbol val="dash"/>
            <c:size val="4"/>
            <c:spPr>
              <a:solidFill>
                <a:sysClr val="windowText" lastClr="000000"/>
              </a:solidFill>
              <a:ln w="3175">
                <a:noFill/>
              </a:ln>
            </c:spPr>
          </c:marker>
          <c:cat>
            <c:strRef>
              <c:f>'12'!$H$23:$H$48</c:f>
              <c:strCache>
                <c:ptCount val="26"/>
                <c:pt idx="0">
                  <c:v>Januari 2019</c:v>
                </c:pt>
                <c:pt idx="1">
                  <c:v>Januari 2020</c:v>
                </c:pt>
                <c:pt idx="2">
                  <c:v>   </c:v>
                </c:pt>
                <c:pt idx="3">
                  <c:v>Februari 2019</c:v>
                </c:pt>
                <c:pt idx="4">
                  <c:v>Februari 2020</c:v>
                </c:pt>
                <c:pt idx="5">
                  <c:v>  </c:v>
                </c:pt>
                <c:pt idx="6">
                  <c:v>Mars 2019</c:v>
                </c:pt>
                <c:pt idx="7">
                  <c:v>Mars 2020</c:v>
                </c:pt>
                <c:pt idx="8">
                  <c:v>   </c:v>
                </c:pt>
                <c:pt idx="9">
                  <c:v>April 2019</c:v>
                </c:pt>
                <c:pt idx="10">
                  <c:v>April 2020</c:v>
                </c:pt>
                <c:pt idx="11">
                  <c:v>   </c:v>
                </c:pt>
                <c:pt idx="12">
                  <c:v>Maj 2019</c:v>
                </c:pt>
                <c:pt idx="13">
                  <c:v>Maj 2020</c:v>
                </c:pt>
                <c:pt idx="14">
                  <c:v>   </c:v>
                </c:pt>
                <c:pt idx="15">
                  <c:v>Juni 2019</c:v>
                </c:pt>
                <c:pt idx="16">
                  <c:v>Juni 2020</c:v>
                </c:pt>
                <c:pt idx="17">
                  <c:v>   </c:v>
                </c:pt>
                <c:pt idx="18">
                  <c:v>Juli 2019</c:v>
                </c:pt>
                <c:pt idx="19">
                  <c:v>Juli 2020</c:v>
                </c:pt>
                <c:pt idx="20">
                  <c:v>   </c:v>
                </c:pt>
                <c:pt idx="21">
                  <c:v>Augusti 2019</c:v>
                </c:pt>
                <c:pt idx="22">
                  <c:v>Augusti 2020</c:v>
                </c:pt>
                <c:pt idx="23">
                  <c:v>   </c:v>
                </c:pt>
                <c:pt idx="24">
                  <c:v>September 2019</c:v>
                </c:pt>
                <c:pt idx="25">
                  <c:v>September 2020</c:v>
                </c:pt>
              </c:strCache>
            </c:strRef>
          </c:cat>
          <c:val>
            <c:numRef>
              <c:f>'12'!$C$23:$C$48</c:f>
              <c:numCache>
                <c:formatCode>0</c:formatCode>
                <c:ptCount val="26"/>
                <c:pt idx="0">
                  <c:v>94.9</c:v>
                </c:pt>
                <c:pt idx="1">
                  <c:v>94.9</c:v>
                </c:pt>
                <c:pt idx="3">
                  <c:v>98</c:v>
                </c:pt>
                <c:pt idx="4">
                  <c:v>95</c:v>
                </c:pt>
                <c:pt idx="6">
                  <c:v>98.9</c:v>
                </c:pt>
                <c:pt idx="7">
                  <c:v>84.7</c:v>
                </c:pt>
                <c:pt idx="9">
                  <c:v>87.9</c:v>
                </c:pt>
                <c:pt idx="10">
                  <c:v>42.7</c:v>
                </c:pt>
                <c:pt idx="12">
                  <c:v>90.1</c:v>
                </c:pt>
                <c:pt idx="13">
                  <c:v>64</c:v>
                </c:pt>
                <c:pt idx="15">
                  <c:v>75.099999999999994</c:v>
                </c:pt>
                <c:pt idx="16">
                  <c:v>71.7</c:v>
                </c:pt>
                <c:pt idx="18">
                  <c:v>45</c:v>
                </c:pt>
                <c:pt idx="19">
                  <c:v>42.7</c:v>
                </c:pt>
                <c:pt idx="21">
                  <c:v>102.8</c:v>
                </c:pt>
                <c:pt idx="22">
                  <c:v>119.9</c:v>
                </c:pt>
                <c:pt idx="24">
                  <c:v>130.80000000000001</c:v>
                </c:pt>
                <c:pt idx="25">
                  <c:v>195</c:v>
                </c:pt>
              </c:numCache>
            </c:numRef>
          </c:val>
          <c:smooth val="0"/>
          <c:extLst>
            <c:ext xmlns:c16="http://schemas.microsoft.com/office/drawing/2014/chart" uri="{C3380CC4-5D6E-409C-BE32-E72D297353CC}">
              <c16:uniqueId val="{00000000-D27D-40E3-85EA-83932F2890AC}"/>
            </c:ext>
          </c:extLst>
        </c:ser>
        <c:ser>
          <c:idx val="2"/>
          <c:order val="1"/>
          <c:tx>
            <c:strRef>
              <c:f>'12'!$D$22</c:f>
              <c:strCache>
                <c:ptCount val="1"/>
                <c:pt idx="0">
                  <c:v>Median</c:v>
                </c:pt>
              </c:strCache>
            </c:strRef>
          </c:tx>
          <c:spPr>
            <a:ln w="28575">
              <a:noFill/>
            </a:ln>
          </c:spPr>
          <c:marker>
            <c:symbol val="circle"/>
            <c:size val="6"/>
            <c:spPr>
              <a:solidFill>
                <a:srgbClr val="F6CD99"/>
              </a:solidFill>
              <a:ln>
                <a:noFill/>
              </a:ln>
            </c:spPr>
          </c:marker>
          <c:dPt>
            <c:idx val="0"/>
            <c:bubble3D val="0"/>
            <c:extLst>
              <c:ext xmlns:c16="http://schemas.microsoft.com/office/drawing/2014/chart" uri="{C3380CC4-5D6E-409C-BE32-E72D297353CC}">
                <c16:uniqueId val="{00000001-D27D-40E3-85EA-83932F2890AC}"/>
              </c:ext>
            </c:extLst>
          </c:dPt>
          <c:dPt>
            <c:idx val="1"/>
            <c:marker>
              <c:spPr>
                <a:solidFill>
                  <a:srgbClr val="ED8B00"/>
                </a:solidFill>
                <a:ln>
                  <a:noFill/>
                </a:ln>
              </c:spPr>
            </c:marker>
            <c:bubble3D val="0"/>
            <c:extLst>
              <c:ext xmlns:c16="http://schemas.microsoft.com/office/drawing/2014/chart" uri="{C3380CC4-5D6E-409C-BE32-E72D297353CC}">
                <c16:uniqueId val="{00000002-D27D-40E3-85EA-83932F2890AC}"/>
              </c:ext>
            </c:extLst>
          </c:dPt>
          <c:dPt>
            <c:idx val="2"/>
            <c:bubble3D val="0"/>
            <c:extLst>
              <c:ext xmlns:c16="http://schemas.microsoft.com/office/drawing/2014/chart" uri="{C3380CC4-5D6E-409C-BE32-E72D297353CC}">
                <c16:uniqueId val="{00000003-D27D-40E3-85EA-83932F2890AC}"/>
              </c:ext>
            </c:extLst>
          </c:dPt>
          <c:dPt>
            <c:idx val="3"/>
            <c:bubble3D val="0"/>
            <c:extLst>
              <c:ext xmlns:c16="http://schemas.microsoft.com/office/drawing/2014/chart" uri="{C3380CC4-5D6E-409C-BE32-E72D297353CC}">
                <c16:uniqueId val="{00000004-D27D-40E3-85EA-83932F2890AC}"/>
              </c:ext>
            </c:extLst>
          </c:dPt>
          <c:dPt>
            <c:idx val="4"/>
            <c:marker>
              <c:spPr>
                <a:solidFill>
                  <a:srgbClr val="ED8B00"/>
                </a:solidFill>
                <a:ln>
                  <a:noFill/>
                </a:ln>
              </c:spPr>
            </c:marker>
            <c:bubble3D val="0"/>
            <c:extLst>
              <c:ext xmlns:c16="http://schemas.microsoft.com/office/drawing/2014/chart" uri="{C3380CC4-5D6E-409C-BE32-E72D297353CC}">
                <c16:uniqueId val="{00000005-D27D-40E3-85EA-83932F2890AC}"/>
              </c:ext>
            </c:extLst>
          </c:dPt>
          <c:dPt>
            <c:idx val="6"/>
            <c:bubble3D val="0"/>
            <c:extLst>
              <c:ext xmlns:c16="http://schemas.microsoft.com/office/drawing/2014/chart" uri="{C3380CC4-5D6E-409C-BE32-E72D297353CC}">
                <c16:uniqueId val="{00000006-D27D-40E3-85EA-83932F2890AC}"/>
              </c:ext>
            </c:extLst>
          </c:dPt>
          <c:dPt>
            <c:idx val="7"/>
            <c:marker>
              <c:spPr>
                <a:solidFill>
                  <a:srgbClr val="ED8B00"/>
                </a:solidFill>
                <a:ln>
                  <a:noFill/>
                </a:ln>
              </c:spPr>
            </c:marker>
            <c:bubble3D val="0"/>
            <c:extLst>
              <c:ext xmlns:c16="http://schemas.microsoft.com/office/drawing/2014/chart" uri="{C3380CC4-5D6E-409C-BE32-E72D297353CC}">
                <c16:uniqueId val="{00000007-D27D-40E3-85EA-83932F2890AC}"/>
              </c:ext>
            </c:extLst>
          </c:dPt>
          <c:dPt>
            <c:idx val="8"/>
            <c:bubble3D val="0"/>
            <c:extLst>
              <c:ext xmlns:c16="http://schemas.microsoft.com/office/drawing/2014/chart" uri="{C3380CC4-5D6E-409C-BE32-E72D297353CC}">
                <c16:uniqueId val="{00000008-D27D-40E3-85EA-83932F2890AC}"/>
              </c:ext>
            </c:extLst>
          </c:dPt>
          <c:dPt>
            <c:idx val="9"/>
            <c:bubble3D val="0"/>
            <c:extLst>
              <c:ext xmlns:c16="http://schemas.microsoft.com/office/drawing/2014/chart" uri="{C3380CC4-5D6E-409C-BE32-E72D297353CC}">
                <c16:uniqueId val="{00000009-D27D-40E3-85EA-83932F2890AC}"/>
              </c:ext>
            </c:extLst>
          </c:dPt>
          <c:dPt>
            <c:idx val="10"/>
            <c:marker>
              <c:spPr>
                <a:solidFill>
                  <a:srgbClr val="ED8B00"/>
                </a:solidFill>
                <a:ln>
                  <a:noFill/>
                </a:ln>
              </c:spPr>
            </c:marker>
            <c:bubble3D val="0"/>
            <c:extLst>
              <c:ext xmlns:c16="http://schemas.microsoft.com/office/drawing/2014/chart" uri="{C3380CC4-5D6E-409C-BE32-E72D297353CC}">
                <c16:uniqueId val="{0000000A-D27D-40E3-85EA-83932F2890AC}"/>
              </c:ext>
            </c:extLst>
          </c:dPt>
          <c:dPt>
            <c:idx val="11"/>
            <c:bubble3D val="0"/>
            <c:extLst>
              <c:ext xmlns:c16="http://schemas.microsoft.com/office/drawing/2014/chart" uri="{C3380CC4-5D6E-409C-BE32-E72D297353CC}">
                <c16:uniqueId val="{0000000B-D27D-40E3-85EA-83932F2890AC}"/>
              </c:ext>
            </c:extLst>
          </c:dPt>
          <c:dPt>
            <c:idx val="12"/>
            <c:bubble3D val="0"/>
            <c:extLst>
              <c:ext xmlns:c16="http://schemas.microsoft.com/office/drawing/2014/chart" uri="{C3380CC4-5D6E-409C-BE32-E72D297353CC}">
                <c16:uniqueId val="{0000000C-D27D-40E3-85EA-83932F2890AC}"/>
              </c:ext>
            </c:extLst>
          </c:dPt>
          <c:dPt>
            <c:idx val="13"/>
            <c:marker>
              <c:spPr>
                <a:solidFill>
                  <a:srgbClr val="ED8B00"/>
                </a:solidFill>
                <a:ln>
                  <a:noFill/>
                </a:ln>
              </c:spPr>
            </c:marker>
            <c:bubble3D val="0"/>
            <c:extLst>
              <c:ext xmlns:c16="http://schemas.microsoft.com/office/drawing/2014/chart" uri="{C3380CC4-5D6E-409C-BE32-E72D297353CC}">
                <c16:uniqueId val="{0000000D-D27D-40E3-85EA-83932F2890AC}"/>
              </c:ext>
            </c:extLst>
          </c:dPt>
          <c:dPt>
            <c:idx val="14"/>
            <c:bubble3D val="0"/>
            <c:extLst>
              <c:ext xmlns:c16="http://schemas.microsoft.com/office/drawing/2014/chart" uri="{C3380CC4-5D6E-409C-BE32-E72D297353CC}">
                <c16:uniqueId val="{0000000E-D27D-40E3-85EA-83932F2890AC}"/>
              </c:ext>
            </c:extLst>
          </c:dPt>
          <c:dPt>
            <c:idx val="15"/>
            <c:bubble3D val="0"/>
            <c:extLst>
              <c:ext xmlns:c16="http://schemas.microsoft.com/office/drawing/2014/chart" uri="{C3380CC4-5D6E-409C-BE32-E72D297353CC}">
                <c16:uniqueId val="{0000000F-D27D-40E3-85EA-83932F2890AC}"/>
              </c:ext>
            </c:extLst>
          </c:dPt>
          <c:dPt>
            <c:idx val="16"/>
            <c:marker>
              <c:spPr>
                <a:solidFill>
                  <a:srgbClr val="ED8B00"/>
                </a:solidFill>
                <a:ln>
                  <a:noFill/>
                </a:ln>
              </c:spPr>
            </c:marker>
            <c:bubble3D val="0"/>
            <c:extLst>
              <c:ext xmlns:c16="http://schemas.microsoft.com/office/drawing/2014/chart" uri="{C3380CC4-5D6E-409C-BE32-E72D297353CC}">
                <c16:uniqueId val="{00000010-D27D-40E3-85EA-83932F2890AC}"/>
              </c:ext>
            </c:extLst>
          </c:dPt>
          <c:dPt>
            <c:idx val="18"/>
            <c:bubble3D val="0"/>
            <c:extLst>
              <c:ext xmlns:c16="http://schemas.microsoft.com/office/drawing/2014/chart" uri="{C3380CC4-5D6E-409C-BE32-E72D297353CC}">
                <c16:uniqueId val="{00000011-D27D-40E3-85EA-83932F2890AC}"/>
              </c:ext>
            </c:extLst>
          </c:dPt>
          <c:dPt>
            <c:idx val="19"/>
            <c:marker>
              <c:spPr>
                <a:solidFill>
                  <a:srgbClr val="ED8B00"/>
                </a:solidFill>
                <a:ln>
                  <a:noFill/>
                </a:ln>
              </c:spPr>
            </c:marker>
            <c:bubble3D val="0"/>
            <c:extLst>
              <c:ext xmlns:c16="http://schemas.microsoft.com/office/drawing/2014/chart" uri="{C3380CC4-5D6E-409C-BE32-E72D297353CC}">
                <c16:uniqueId val="{00000012-D27D-40E3-85EA-83932F2890AC}"/>
              </c:ext>
            </c:extLst>
          </c:dPt>
          <c:dPt>
            <c:idx val="20"/>
            <c:bubble3D val="0"/>
            <c:extLst>
              <c:ext xmlns:c16="http://schemas.microsoft.com/office/drawing/2014/chart" uri="{C3380CC4-5D6E-409C-BE32-E72D297353CC}">
                <c16:uniqueId val="{00000013-D27D-40E3-85EA-83932F2890AC}"/>
              </c:ext>
            </c:extLst>
          </c:dPt>
          <c:dPt>
            <c:idx val="21"/>
            <c:bubble3D val="0"/>
            <c:extLst>
              <c:ext xmlns:c16="http://schemas.microsoft.com/office/drawing/2014/chart" uri="{C3380CC4-5D6E-409C-BE32-E72D297353CC}">
                <c16:uniqueId val="{00000014-D27D-40E3-85EA-83932F2890AC}"/>
              </c:ext>
            </c:extLst>
          </c:dPt>
          <c:dPt>
            <c:idx val="22"/>
            <c:marker>
              <c:spPr>
                <a:solidFill>
                  <a:srgbClr val="ED8B00"/>
                </a:solidFill>
                <a:ln>
                  <a:noFill/>
                </a:ln>
              </c:spPr>
            </c:marker>
            <c:bubble3D val="0"/>
            <c:extLst>
              <c:ext xmlns:c16="http://schemas.microsoft.com/office/drawing/2014/chart" uri="{C3380CC4-5D6E-409C-BE32-E72D297353CC}">
                <c16:uniqueId val="{00000015-D27D-40E3-85EA-83932F2890AC}"/>
              </c:ext>
            </c:extLst>
          </c:dPt>
          <c:dPt>
            <c:idx val="24"/>
            <c:bubble3D val="0"/>
            <c:extLst>
              <c:ext xmlns:c16="http://schemas.microsoft.com/office/drawing/2014/chart" uri="{C3380CC4-5D6E-409C-BE32-E72D297353CC}">
                <c16:uniqueId val="{00000016-D27D-40E3-85EA-83932F2890AC}"/>
              </c:ext>
            </c:extLst>
          </c:dPt>
          <c:dPt>
            <c:idx val="25"/>
            <c:marker>
              <c:spPr>
                <a:solidFill>
                  <a:srgbClr val="ED8B00"/>
                </a:solidFill>
                <a:ln>
                  <a:noFill/>
                </a:ln>
              </c:spPr>
            </c:marker>
            <c:bubble3D val="0"/>
            <c:extLst>
              <c:ext xmlns:c16="http://schemas.microsoft.com/office/drawing/2014/chart" uri="{C3380CC4-5D6E-409C-BE32-E72D297353CC}">
                <c16:uniqueId val="{00000017-D27D-40E3-85EA-83932F2890AC}"/>
              </c:ext>
            </c:extLst>
          </c:dPt>
          <c:dPt>
            <c:idx val="26"/>
            <c:bubble3D val="0"/>
            <c:extLst>
              <c:ext xmlns:c16="http://schemas.microsoft.com/office/drawing/2014/chart" uri="{C3380CC4-5D6E-409C-BE32-E72D297353CC}">
                <c16:uniqueId val="{00000018-D27D-40E3-85EA-83932F2890AC}"/>
              </c:ext>
            </c:extLst>
          </c:dPt>
          <c:dPt>
            <c:idx val="27"/>
            <c:bubble3D val="0"/>
            <c:extLst>
              <c:ext xmlns:c16="http://schemas.microsoft.com/office/drawing/2014/chart" uri="{C3380CC4-5D6E-409C-BE32-E72D297353CC}">
                <c16:uniqueId val="{00000019-D27D-40E3-85EA-83932F2890AC}"/>
              </c:ext>
            </c:extLst>
          </c:dPt>
          <c:dPt>
            <c:idx val="28"/>
            <c:bubble3D val="0"/>
            <c:extLst>
              <c:ext xmlns:c16="http://schemas.microsoft.com/office/drawing/2014/chart" uri="{C3380CC4-5D6E-409C-BE32-E72D297353CC}">
                <c16:uniqueId val="{0000001A-D27D-40E3-85EA-83932F2890AC}"/>
              </c:ext>
            </c:extLst>
          </c:dPt>
          <c:dPt>
            <c:idx val="30"/>
            <c:bubble3D val="0"/>
            <c:extLst>
              <c:ext xmlns:c16="http://schemas.microsoft.com/office/drawing/2014/chart" uri="{C3380CC4-5D6E-409C-BE32-E72D297353CC}">
                <c16:uniqueId val="{0000001B-D27D-40E3-85EA-83932F2890AC}"/>
              </c:ext>
            </c:extLst>
          </c:dPt>
          <c:dPt>
            <c:idx val="32"/>
            <c:bubble3D val="0"/>
            <c:extLst>
              <c:ext xmlns:c16="http://schemas.microsoft.com/office/drawing/2014/chart" uri="{C3380CC4-5D6E-409C-BE32-E72D297353CC}">
                <c16:uniqueId val="{0000001C-D27D-40E3-85EA-83932F2890AC}"/>
              </c:ext>
            </c:extLst>
          </c:dPt>
          <c:dPt>
            <c:idx val="33"/>
            <c:bubble3D val="0"/>
            <c:extLst>
              <c:ext xmlns:c16="http://schemas.microsoft.com/office/drawing/2014/chart" uri="{C3380CC4-5D6E-409C-BE32-E72D297353CC}">
                <c16:uniqueId val="{0000001D-D27D-40E3-85EA-83932F2890AC}"/>
              </c:ext>
            </c:extLst>
          </c:dPt>
          <c:dPt>
            <c:idx val="34"/>
            <c:bubble3D val="0"/>
            <c:extLst>
              <c:ext xmlns:c16="http://schemas.microsoft.com/office/drawing/2014/chart" uri="{C3380CC4-5D6E-409C-BE32-E72D297353CC}">
                <c16:uniqueId val="{0000001E-D27D-40E3-85EA-83932F2890AC}"/>
              </c:ext>
            </c:extLst>
          </c:dPt>
          <c:dPt>
            <c:idx val="35"/>
            <c:bubble3D val="0"/>
            <c:extLst>
              <c:ext xmlns:c16="http://schemas.microsoft.com/office/drawing/2014/chart" uri="{C3380CC4-5D6E-409C-BE32-E72D297353CC}">
                <c16:uniqueId val="{0000001F-D27D-40E3-85EA-83932F2890AC}"/>
              </c:ext>
            </c:extLst>
          </c:dPt>
          <c:dPt>
            <c:idx val="36"/>
            <c:bubble3D val="0"/>
            <c:extLst>
              <c:ext xmlns:c16="http://schemas.microsoft.com/office/drawing/2014/chart" uri="{C3380CC4-5D6E-409C-BE32-E72D297353CC}">
                <c16:uniqueId val="{00000020-D27D-40E3-85EA-83932F2890AC}"/>
              </c:ext>
            </c:extLst>
          </c:dPt>
          <c:dPt>
            <c:idx val="37"/>
            <c:bubble3D val="0"/>
            <c:extLst>
              <c:ext xmlns:c16="http://schemas.microsoft.com/office/drawing/2014/chart" uri="{C3380CC4-5D6E-409C-BE32-E72D297353CC}">
                <c16:uniqueId val="{00000021-D27D-40E3-85EA-83932F2890AC}"/>
              </c:ext>
            </c:extLst>
          </c:dPt>
          <c:dPt>
            <c:idx val="38"/>
            <c:bubble3D val="0"/>
            <c:extLst>
              <c:ext xmlns:c16="http://schemas.microsoft.com/office/drawing/2014/chart" uri="{C3380CC4-5D6E-409C-BE32-E72D297353CC}">
                <c16:uniqueId val="{00000022-D27D-40E3-85EA-83932F2890AC}"/>
              </c:ext>
            </c:extLst>
          </c:dPt>
          <c:dPt>
            <c:idx val="39"/>
            <c:bubble3D val="0"/>
            <c:extLst>
              <c:ext xmlns:c16="http://schemas.microsoft.com/office/drawing/2014/chart" uri="{C3380CC4-5D6E-409C-BE32-E72D297353CC}">
                <c16:uniqueId val="{00000023-D27D-40E3-85EA-83932F2890AC}"/>
              </c:ext>
            </c:extLst>
          </c:dPt>
          <c:dPt>
            <c:idx val="42"/>
            <c:bubble3D val="0"/>
            <c:extLst>
              <c:ext xmlns:c16="http://schemas.microsoft.com/office/drawing/2014/chart" uri="{C3380CC4-5D6E-409C-BE32-E72D297353CC}">
                <c16:uniqueId val="{00000024-D27D-40E3-85EA-83932F2890AC}"/>
              </c:ext>
            </c:extLst>
          </c:dPt>
          <c:dPt>
            <c:idx val="45"/>
            <c:bubble3D val="0"/>
            <c:extLst>
              <c:ext xmlns:c16="http://schemas.microsoft.com/office/drawing/2014/chart" uri="{C3380CC4-5D6E-409C-BE32-E72D297353CC}">
                <c16:uniqueId val="{00000025-D27D-40E3-85EA-83932F2890AC}"/>
              </c:ext>
            </c:extLst>
          </c:dPt>
          <c:dPt>
            <c:idx val="48"/>
            <c:bubble3D val="0"/>
            <c:extLst>
              <c:ext xmlns:c16="http://schemas.microsoft.com/office/drawing/2014/chart" uri="{C3380CC4-5D6E-409C-BE32-E72D297353CC}">
                <c16:uniqueId val="{00000026-D27D-40E3-85EA-83932F2890AC}"/>
              </c:ext>
            </c:extLst>
          </c:dPt>
          <c:dPt>
            <c:idx val="51"/>
            <c:bubble3D val="0"/>
            <c:extLst>
              <c:ext xmlns:c16="http://schemas.microsoft.com/office/drawing/2014/chart" uri="{C3380CC4-5D6E-409C-BE32-E72D297353CC}">
                <c16:uniqueId val="{00000027-D27D-40E3-85EA-83932F2890AC}"/>
              </c:ext>
            </c:extLst>
          </c:dPt>
          <c:dPt>
            <c:idx val="54"/>
            <c:bubble3D val="0"/>
            <c:extLst>
              <c:ext xmlns:c16="http://schemas.microsoft.com/office/drawing/2014/chart" uri="{C3380CC4-5D6E-409C-BE32-E72D297353CC}">
                <c16:uniqueId val="{00000028-D27D-40E3-85EA-83932F2890AC}"/>
              </c:ext>
            </c:extLst>
          </c:dPt>
          <c:dPt>
            <c:idx val="57"/>
            <c:bubble3D val="0"/>
            <c:extLst>
              <c:ext xmlns:c16="http://schemas.microsoft.com/office/drawing/2014/chart" uri="{C3380CC4-5D6E-409C-BE32-E72D297353CC}">
                <c16:uniqueId val="{00000029-D27D-40E3-85EA-83932F2890AC}"/>
              </c:ext>
            </c:extLst>
          </c:dPt>
          <c:dPt>
            <c:idx val="160"/>
            <c:bubble3D val="0"/>
            <c:extLst>
              <c:ext xmlns:c16="http://schemas.microsoft.com/office/drawing/2014/chart" uri="{C3380CC4-5D6E-409C-BE32-E72D297353CC}">
                <c16:uniqueId val="{0000002A-D27D-40E3-85EA-83932F2890AC}"/>
              </c:ext>
            </c:extLst>
          </c:dPt>
          <c:dPt>
            <c:idx val="161"/>
            <c:bubble3D val="0"/>
            <c:extLst>
              <c:ext xmlns:c16="http://schemas.microsoft.com/office/drawing/2014/chart" uri="{C3380CC4-5D6E-409C-BE32-E72D297353CC}">
                <c16:uniqueId val="{0000002B-D27D-40E3-85EA-83932F2890AC}"/>
              </c:ext>
            </c:extLst>
          </c:dPt>
          <c:dPt>
            <c:idx val="162"/>
            <c:bubble3D val="0"/>
            <c:extLst>
              <c:ext xmlns:c16="http://schemas.microsoft.com/office/drawing/2014/chart" uri="{C3380CC4-5D6E-409C-BE32-E72D297353CC}">
                <c16:uniqueId val="{0000002C-D27D-40E3-85EA-83932F2890AC}"/>
              </c:ext>
            </c:extLst>
          </c:dPt>
          <c:dPt>
            <c:idx val="171"/>
            <c:bubble3D val="0"/>
            <c:extLst>
              <c:ext xmlns:c16="http://schemas.microsoft.com/office/drawing/2014/chart" uri="{C3380CC4-5D6E-409C-BE32-E72D297353CC}">
                <c16:uniqueId val="{0000002D-D27D-40E3-85EA-83932F2890AC}"/>
              </c:ext>
            </c:extLst>
          </c:dPt>
          <c:dPt>
            <c:idx val="172"/>
            <c:bubble3D val="0"/>
            <c:extLst>
              <c:ext xmlns:c16="http://schemas.microsoft.com/office/drawing/2014/chart" uri="{C3380CC4-5D6E-409C-BE32-E72D297353CC}">
                <c16:uniqueId val="{0000002E-D27D-40E3-85EA-83932F2890AC}"/>
              </c:ext>
            </c:extLst>
          </c:dPt>
          <c:dPt>
            <c:idx val="173"/>
            <c:bubble3D val="0"/>
            <c:extLst>
              <c:ext xmlns:c16="http://schemas.microsoft.com/office/drawing/2014/chart" uri="{C3380CC4-5D6E-409C-BE32-E72D297353CC}">
                <c16:uniqueId val="{0000002F-D27D-40E3-85EA-83932F2890AC}"/>
              </c:ext>
            </c:extLst>
          </c:dPt>
          <c:dPt>
            <c:idx val="182"/>
            <c:bubble3D val="0"/>
            <c:extLst>
              <c:ext xmlns:c16="http://schemas.microsoft.com/office/drawing/2014/chart" uri="{C3380CC4-5D6E-409C-BE32-E72D297353CC}">
                <c16:uniqueId val="{00000030-D27D-40E3-85EA-83932F2890AC}"/>
              </c:ext>
            </c:extLst>
          </c:dPt>
          <c:dPt>
            <c:idx val="183"/>
            <c:bubble3D val="0"/>
            <c:extLst>
              <c:ext xmlns:c16="http://schemas.microsoft.com/office/drawing/2014/chart" uri="{C3380CC4-5D6E-409C-BE32-E72D297353CC}">
                <c16:uniqueId val="{00000031-D27D-40E3-85EA-83932F2890AC}"/>
              </c:ext>
            </c:extLst>
          </c:dPt>
          <c:dPt>
            <c:idx val="184"/>
            <c:bubble3D val="0"/>
            <c:extLst>
              <c:ext xmlns:c16="http://schemas.microsoft.com/office/drawing/2014/chart" uri="{C3380CC4-5D6E-409C-BE32-E72D297353CC}">
                <c16:uniqueId val="{00000032-D27D-40E3-85EA-83932F2890AC}"/>
              </c:ext>
            </c:extLst>
          </c:dPt>
          <c:dPt>
            <c:idx val="199"/>
            <c:bubble3D val="0"/>
            <c:extLst>
              <c:ext xmlns:c16="http://schemas.microsoft.com/office/drawing/2014/chart" uri="{C3380CC4-5D6E-409C-BE32-E72D297353CC}">
                <c16:uniqueId val="{00000033-D27D-40E3-85EA-83932F2890AC}"/>
              </c:ext>
            </c:extLst>
          </c:dPt>
          <c:dPt>
            <c:idx val="200"/>
            <c:bubble3D val="0"/>
            <c:extLst>
              <c:ext xmlns:c16="http://schemas.microsoft.com/office/drawing/2014/chart" uri="{C3380CC4-5D6E-409C-BE32-E72D297353CC}">
                <c16:uniqueId val="{00000034-D27D-40E3-85EA-83932F2890AC}"/>
              </c:ext>
            </c:extLst>
          </c:dPt>
          <c:dPt>
            <c:idx val="201"/>
            <c:bubble3D val="0"/>
            <c:extLst>
              <c:ext xmlns:c16="http://schemas.microsoft.com/office/drawing/2014/chart" uri="{C3380CC4-5D6E-409C-BE32-E72D297353CC}">
                <c16:uniqueId val="{00000035-D27D-40E3-85EA-83932F2890AC}"/>
              </c:ext>
            </c:extLst>
          </c:dPt>
          <c:dPt>
            <c:idx val="202"/>
            <c:bubble3D val="0"/>
            <c:extLst>
              <c:ext xmlns:c16="http://schemas.microsoft.com/office/drawing/2014/chart" uri="{C3380CC4-5D6E-409C-BE32-E72D297353CC}">
                <c16:uniqueId val="{00000036-D27D-40E3-85EA-83932F2890AC}"/>
              </c:ext>
            </c:extLst>
          </c:dPt>
          <c:cat>
            <c:strRef>
              <c:f>'12'!$H$23:$H$48</c:f>
              <c:strCache>
                <c:ptCount val="26"/>
                <c:pt idx="0">
                  <c:v>Januari 2019</c:v>
                </c:pt>
                <c:pt idx="1">
                  <c:v>Januari 2020</c:v>
                </c:pt>
                <c:pt idx="2">
                  <c:v>   </c:v>
                </c:pt>
                <c:pt idx="3">
                  <c:v>Februari 2019</c:v>
                </c:pt>
                <c:pt idx="4">
                  <c:v>Februari 2020</c:v>
                </c:pt>
                <c:pt idx="5">
                  <c:v>  </c:v>
                </c:pt>
                <c:pt idx="6">
                  <c:v>Mars 2019</c:v>
                </c:pt>
                <c:pt idx="7">
                  <c:v>Mars 2020</c:v>
                </c:pt>
                <c:pt idx="8">
                  <c:v>   </c:v>
                </c:pt>
                <c:pt idx="9">
                  <c:v>April 2019</c:v>
                </c:pt>
                <c:pt idx="10">
                  <c:v>April 2020</c:v>
                </c:pt>
                <c:pt idx="11">
                  <c:v>   </c:v>
                </c:pt>
                <c:pt idx="12">
                  <c:v>Maj 2019</c:v>
                </c:pt>
                <c:pt idx="13">
                  <c:v>Maj 2020</c:v>
                </c:pt>
                <c:pt idx="14">
                  <c:v>   </c:v>
                </c:pt>
                <c:pt idx="15">
                  <c:v>Juni 2019</c:v>
                </c:pt>
                <c:pt idx="16">
                  <c:v>Juni 2020</c:v>
                </c:pt>
                <c:pt idx="17">
                  <c:v>   </c:v>
                </c:pt>
                <c:pt idx="18">
                  <c:v>Juli 2019</c:v>
                </c:pt>
                <c:pt idx="19">
                  <c:v>Juli 2020</c:v>
                </c:pt>
                <c:pt idx="20">
                  <c:v>   </c:v>
                </c:pt>
                <c:pt idx="21">
                  <c:v>Augusti 2019</c:v>
                </c:pt>
                <c:pt idx="22">
                  <c:v>Augusti 2020</c:v>
                </c:pt>
                <c:pt idx="23">
                  <c:v>   </c:v>
                </c:pt>
                <c:pt idx="24">
                  <c:v>September 2019</c:v>
                </c:pt>
                <c:pt idx="25">
                  <c:v>September 2020</c:v>
                </c:pt>
              </c:strCache>
            </c:strRef>
          </c:cat>
          <c:val>
            <c:numRef>
              <c:f>'12'!$D$23:$D$48</c:f>
              <c:numCache>
                <c:formatCode>0</c:formatCode>
                <c:ptCount val="26"/>
                <c:pt idx="0">
                  <c:v>45.9</c:v>
                </c:pt>
                <c:pt idx="1">
                  <c:v>49.1</c:v>
                </c:pt>
                <c:pt idx="3">
                  <c:v>42.8</c:v>
                </c:pt>
                <c:pt idx="4">
                  <c:v>43.7</c:v>
                </c:pt>
                <c:pt idx="6">
                  <c:v>41</c:v>
                </c:pt>
                <c:pt idx="7">
                  <c:v>33.799999999999997</c:v>
                </c:pt>
                <c:pt idx="9">
                  <c:v>39.9</c:v>
                </c:pt>
                <c:pt idx="10">
                  <c:v>18.399999999999999</c:v>
                </c:pt>
                <c:pt idx="12">
                  <c:v>42.9</c:v>
                </c:pt>
                <c:pt idx="13">
                  <c:v>20.100000000000001</c:v>
                </c:pt>
                <c:pt idx="15">
                  <c:v>33</c:v>
                </c:pt>
                <c:pt idx="16">
                  <c:v>20.7</c:v>
                </c:pt>
                <c:pt idx="18">
                  <c:v>20.8</c:v>
                </c:pt>
                <c:pt idx="19">
                  <c:v>17.899999999999999</c:v>
                </c:pt>
                <c:pt idx="21">
                  <c:v>47.8</c:v>
                </c:pt>
                <c:pt idx="22">
                  <c:v>34.9</c:v>
                </c:pt>
                <c:pt idx="24">
                  <c:v>61.9</c:v>
                </c:pt>
                <c:pt idx="25">
                  <c:v>58.1</c:v>
                </c:pt>
              </c:numCache>
            </c:numRef>
          </c:val>
          <c:smooth val="0"/>
          <c:extLst>
            <c:ext xmlns:c16="http://schemas.microsoft.com/office/drawing/2014/chart" uri="{C3380CC4-5D6E-409C-BE32-E72D297353CC}">
              <c16:uniqueId val="{00000037-D27D-40E3-85EA-83932F2890AC}"/>
            </c:ext>
          </c:extLst>
        </c:ser>
        <c:ser>
          <c:idx val="0"/>
          <c:order val="2"/>
          <c:tx>
            <c:strRef>
              <c:f>'12'!$E$22</c:f>
              <c:strCache>
                <c:ptCount val="1"/>
                <c:pt idx="0">
                  <c:v>25:e p</c:v>
                </c:pt>
              </c:strCache>
            </c:strRef>
          </c:tx>
          <c:spPr>
            <a:ln w="1270">
              <a:noFill/>
            </a:ln>
          </c:spPr>
          <c:marker>
            <c:symbol val="dash"/>
            <c:size val="4"/>
            <c:spPr>
              <a:solidFill>
                <a:sysClr val="windowText" lastClr="000000"/>
              </a:solidFill>
              <a:ln>
                <a:noFill/>
              </a:ln>
            </c:spPr>
          </c:marker>
          <c:cat>
            <c:strRef>
              <c:f>'12'!$H$23:$H$48</c:f>
              <c:strCache>
                <c:ptCount val="26"/>
                <c:pt idx="0">
                  <c:v>Januari 2019</c:v>
                </c:pt>
                <c:pt idx="1">
                  <c:v>Januari 2020</c:v>
                </c:pt>
                <c:pt idx="2">
                  <c:v>   </c:v>
                </c:pt>
                <c:pt idx="3">
                  <c:v>Februari 2019</c:v>
                </c:pt>
                <c:pt idx="4">
                  <c:v>Februari 2020</c:v>
                </c:pt>
                <c:pt idx="5">
                  <c:v>  </c:v>
                </c:pt>
                <c:pt idx="6">
                  <c:v>Mars 2019</c:v>
                </c:pt>
                <c:pt idx="7">
                  <c:v>Mars 2020</c:v>
                </c:pt>
                <c:pt idx="8">
                  <c:v>   </c:v>
                </c:pt>
                <c:pt idx="9">
                  <c:v>April 2019</c:v>
                </c:pt>
                <c:pt idx="10">
                  <c:v>April 2020</c:v>
                </c:pt>
                <c:pt idx="11">
                  <c:v>   </c:v>
                </c:pt>
                <c:pt idx="12">
                  <c:v>Maj 2019</c:v>
                </c:pt>
                <c:pt idx="13">
                  <c:v>Maj 2020</c:v>
                </c:pt>
                <c:pt idx="14">
                  <c:v>   </c:v>
                </c:pt>
                <c:pt idx="15">
                  <c:v>Juni 2019</c:v>
                </c:pt>
                <c:pt idx="16">
                  <c:v>Juni 2020</c:v>
                </c:pt>
                <c:pt idx="17">
                  <c:v>   </c:v>
                </c:pt>
                <c:pt idx="18">
                  <c:v>Juli 2019</c:v>
                </c:pt>
                <c:pt idx="19">
                  <c:v>Juli 2020</c:v>
                </c:pt>
                <c:pt idx="20">
                  <c:v>   </c:v>
                </c:pt>
                <c:pt idx="21">
                  <c:v>Augusti 2019</c:v>
                </c:pt>
                <c:pt idx="22">
                  <c:v>Augusti 2020</c:v>
                </c:pt>
                <c:pt idx="23">
                  <c:v>   </c:v>
                </c:pt>
                <c:pt idx="24">
                  <c:v>September 2019</c:v>
                </c:pt>
                <c:pt idx="25">
                  <c:v>September 2020</c:v>
                </c:pt>
              </c:strCache>
            </c:strRef>
          </c:cat>
          <c:val>
            <c:numRef>
              <c:f>'12'!$E$23:$E$48</c:f>
              <c:numCache>
                <c:formatCode>0</c:formatCode>
                <c:ptCount val="26"/>
                <c:pt idx="0">
                  <c:v>15.2</c:v>
                </c:pt>
                <c:pt idx="1">
                  <c:v>18.899999999999999</c:v>
                </c:pt>
                <c:pt idx="3">
                  <c:v>14.8</c:v>
                </c:pt>
                <c:pt idx="4">
                  <c:v>14.9</c:v>
                </c:pt>
                <c:pt idx="6">
                  <c:v>15</c:v>
                </c:pt>
                <c:pt idx="7">
                  <c:v>12.1</c:v>
                </c:pt>
                <c:pt idx="9">
                  <c:v>15</c:v>
                </c:pt>
                <c:pt idx="10">
                  <c:v>7</c:v>
                </c:pt>
                <c:pt idx="12">
                  <c:v>15.7</c:v>
                </c:pt>
                <c:pt idx="13">
                  <c:v>7.9</c:v>
                </c:pt>
                <c:pt idx="15">
                  <c:v>13.2</c:v>
                </c:pt>
                <c:pt idx="16">
                  <c:v>7.9</c:v>
                </c:pt>
                <c:pt idx="18">
                  <c:v>7.4</c:v>
                </c:pt>
                <c:pt idx="19">
                  <c:v>7</c:v>
                </c:pt>
                <c:pt idx="21">
                  <c:v>13</c:v>
                </c:pt>
                <c:pt idx="22">
                  <c:v>9.9</c:v>
                </c:pt>
                <c:pt idx="24">
                  <c:v>16.100000000000001</c:v>
                </c:pt>
                <c:pt idx="25">
                  <c:v>14</c:v>
                </c:pt>
              </c:numCache>
            </c:numRef>
          </c:val>
          <c:smooth val="0"/>
          <c:extLst>
            <c:ext xmlns:c16="http://schemas.microsoft.com/office/drawing/2014/chart" uri="{C3380CC4-5D6E-409C-BE32-E72D297353CC}">
              <c16:uniqueId val="{00000038-D27D-40E3-85EA-83932F2890AC}"/>
            </c:ext>
          </c:extLst>
        </c:ser>
        <c:ser>
          <c:idx val="3"/>
          <c:order val="3"/>
          <c:tx>
            <c:strRef>
              <c:f>'12'!$F$22</c:f>
              <c:strCache>
                <c:ptCount val="1"/>
                <c:pt idx="0">
                  <c:v>10:e p</c:v>
                </c:pt>
              </c:strCache>
            </c:strRef>
          </c:tx>
          <c:spPr>
            <a:ln w="28575">
              <a:noFill/>
            </a:ln>
          </c:spPr>
          <c:marker>
            <c:symbol val="none"/>
          </c:marker>
          <c:cat>
            <c:strRef>
              <c:f>'12'!$H$23:$H$48</c:f>
              <c:strCache>
                <c:ptCount val="26"/>
                <c:pt idx="0">
                  <c:v>Januari 2019</c:v>
                </c:pt>
                <c:pt idx="1">
                  <c:v>Januari 2020</c:v>
                </c:pt>
                <c:pt idx="2">
                  <c:v>   </c:v>
                </c:pt>
                <c:pt idx="3">
                  <c:v>Februari 2019</c:v>
                </c:pt>
                <c:pt idx="4">
                  <c:v>Februari 2020</c:v>
                </c:pt>
                <c:pt idx="5">
                  <c:v>  </c:v>
                </c:pt>
                <c:pt idx="6">
                  <c:v>Mars 2019</c:v>
                </c:pt>
                <c:pt idx="7">
                  <c:v>Mars 2020</c:v>
                </c:pt>
                <c:pt idx="8">
                  <c:v>   </c:v>
                </c:pt>
                <c:pt idx="9">
                  <c:v>April 2019</c:v>
                </c:pt>
                <c:pt idx="10">
                  <c:v>April 2020</c:v>
                </c:pt>
                <c:pt idx="11">
                  <c:v>   </c:v>
                </c:pt>
                <c:pt idx="12">
                  <c:v>Maj 2019</c:v>
                </c:pt>
                <c:pt idx="13">
                  <c:v>Maj 2020</c:v>
                </c:pt>
                <c:pt idx="14">
                  <c:v>   </c:v>
                </c:pt>
                <c:pt idx="15">
                  <c:v>Juni 2019</c:v>
                </c:pt>
                <c:pt idx="16">
                  <c:v>Juni 2020</c:v>
                </c:pt>
                <c:pt idx="17">
                  <c:v>   </c:v>
                </c:pt>
                <c:pt idx="18">
                  <c:v>Juli 2019</c:v>
                </c:pt>
                <c:pt idx="19">
                  <c:v>Juli 2020</c:v>
                </c:pt>
                <c:pt idx="20">
                  <c:v>   </c:v>
                </c:pt>
                <c:pt idx="21">
                  <c:v>Augusti 2019</c:v>
                </c:pt>
                <c:pt idx="22">
                  <c:v>Augusti 2020</c:v>
                </c:pt>
                <c:pt idx="23">
                  <c:v>   </c:v>
                </c:pt>
                <c:pt idx="24">
                  <c:v>September 2019</c:v>
                </c:pt>
                <c:pt idx="25">
                  <c:v>September 2020</c:v>
                </c:pt>
              </c:strCache>
            </c:strRef>
          </c:cat>
          <c:val>
            <c:numRef>
              <c:f>'12'!$F$23:$F$48</c:f>
              <c:numCache>
                <c:formatCode>0</c:formatCode>
                <c:ptCount val="26"/>
                <c:pt idx="0">
                  <c:v>4.0999999999999996</c:v>
                </c:pt>
                <c:pt idx="1">
                  <c:v>4.9000000000000004</c:v>
                </c:pt>
                <c:pt idx="3">
                  <c:v>4.8</c:v>
                </c:pt>
                <c:pt idx="4">
                  <c:v>4.9000000000000004</c:v>
                </c:pt>
                <c:pt idx="6">
                  <c:v>4.8</c:v>
                </c:pt>
                <c:pt idx="7">
                  <c:v>3.8</c:v>
                </c:pt>
                <c:pt idx="9">
                  <c:v>5</c:v>
                </c:pt>
                <c:pt idx="10">
                  <c:v>2.7</c:v>
                </c:pt>
                <c:pt idx="12">
                  <c:v>4.8</c:v>
                </c:pt>
                <c:pt idx="13">
                  <c:v>3</c:v>
                </c:pt>
                <c:pt idx="15">
                  <c:v>4.0999999999999996</c:v>
                </c:pt>
                <c:pt idx="16">
                  <c:v>3.2</c:v>
                </c:pt>
                <c:pt idx="18">
                  <c:v>2.8</c:v>
                </c:pt>
                <c:pt idx="19">
                  <c:v>2.7</c:v>
                </c:pt>
                <c:pt idx="21">
                  <c:v>3.2</c:v>
                </c:pt>
                <c:pt idx="22">
                  <c:v>3.7</c:v>
                </c:pt>
                <c:pt idx="24">
                  <c:v>5.0999999999999996</c:v>
                </c:pt>
                <c:pt idx="25">
                  <c:v>4.9000000000000004</c:v>
                </c:pt>
              </c:numCache>
            </c:numRef>
          </c:val>
          <c:smooth val="0"/>
          <c:extLst>
            <c:ext xmlns:c16="http://schemas.microsoft.com/office/drawing/2014/chart" uri="{C3380CC4-5D6E-409C-BE32-E72D297353CC}">
              <c16:uniqueId val="{00000039-D27D-40E3-85EA-83932F2890AC}"/>
            </c:ext>
          </c:extLst>
        </c:ser>
        <c:ser>
          <c:idx val="4"/>
          <c:order val="4"/>
          <c:tx>
            <c:strRef>
              <c:f>'12'!$G$22</c:f>
              <c:strCache>
                <c:ptCount val="1"/>
                <c:pt idx="0">
                  <c:v>90:e p</c:v>
                </c:pt>
              </c:strCache>
            </c:strRef>
          </c:tx>
          <c:spPr>
            <a:ln w="28575">
              <a:noFill/>
            </a:ln>
          </c:spPr>
          <c:marker>
            <c:symbol val="none"/>
          </c:marker>
          <c:cat>
            <c:strRef>
              <c:f>'12'!$H$23:$H$48</c:f>
              <c:strCache>
                <c:ptCount val="26"/>
                <c:pt idx="0">
                  <c:v>Januari 2019</c:v>
                </c:pt>
                <c:pt idx="1">
                  <c:v>Januari 2020</c:v>
                </c:pt>
                <c:pt idx="2">
                  <c:v>   </c:v>
                </c:pt>
                <c:pt idx="3">
                  <c:v>Februari 2019</c:v>
                </c:pt>
                <c:pt idx="4">
                  <c:v>Februari 2020</c:v>
                </c:pt>
                <c:pt idx="5">
                  <c:v>  </c:v>
                </c:pt>
                <c:pt idx="6">
                  <c:v>Mars 2019</c:v>
                </c:pt>
                <c:pt idx="7">
                  <c:v>Mars 2020</c:v>
                </c:pt>
                <c:pt idx="8">
                  <c:v>   </c:v>
                </c:pt>
                <c:pt idx="9">
                  <c:v>April 2019</c:v>
                </c:pt>
                <c:pt idx="10">
                  <c:v>April 2020</c:v>
                </c:pt>
                <c:pt idx="11">
                  <c:v>   </c:v>
                </c:pt>
                <c:pt idx="12">
                  <c:v>Maj 2019</c:v>
                </c:pt>
                <c:pt idx="13">
                  <c:v>Maj 2020</c:v>
                </c:pt>
                <c:pt idx="14">
                  <c:v>   </c:v>
                </c:pt>
                <c:pt idx="15">
                  <c:v>Juni 2019</c:v>
                </c:pt>
                <c:pt idx="16">
                  <c:v>Juni 2020</c:v>
                </c:pt>
                <c:pt idx="17">
                  <c:v>   </c:v>
                </c:pt>
                <c:pt idx="18">
                  <c:v>Juli 2019</c:v>
                </c:pt>
                <c:pt idx="19">
                  <c:v>Juli 2020</c:v>
                </c:pt>
                <c:pt idx="20">
                  <c:v>   </c:v>
                </c:pt>
                <c:pt idx="21">
                  <c:v>Augusti 2019</c:v>
                </c:pt>
                <c:pt idx="22">
                  <c:v>Augusti 2020</c:v>
                </c:pt>
                <c:pt idx="23">
                  <c:v>   </c:v>
                </c:pt>
                <c:pt idx="24">
                  <c:v>September 2019</c:v>
                </c:pt>
                <c:pt idx="25">
                  <c:v>September 2020</c:v>
                </c:pt>
              </c:strCache>
            </c:strRef>
          </c:cat>
          <c:val>
            <c:numRef>
              <c:f>'12'!$G$23:$G$48</c:f>
              <c:numCache>
                <c:formatCode>0</c:formatCode>
                <c:ptCount val="26"/>
                <c:pt idx="0">
                  <c:v>180.8</c:v>
                </c:pt>
                <c:pt idx="1">
                  <c:v>161.9</c:v>
                </c:pt>
                <c:pt idx="3">
                  <c:v>166.9</c:v>
                </c:pt>
                <c:pt idx="4">
                  <c:v>155.9</c:v>
                </c:pt>
                <c:pt idx="6">
                  <c:v>166</c:v>
                </c:pt>
                <c:pt idx="7">
                  <c:v>144.80000000000001</c:v>
                </c:pt>
                <c:pt idx="9">
                  <c:v>164.4</c:v>
                </c:pt>
                <c:pt idx="10">
                  <c:v>80.8</c:v>
                </c:pt>
                <c:pt idx="12">
                  <c:v>162.80000000000001</c:v>
                </c:pt>
                <c:pt idx="13">
                  <c:v>112.9</c:v>
                </c:pt>
                <c:pt idx="15">
                  <c:v>131.69999999999999</c:v>
                </c:pt>
                <c:pt idx="16">
                  <c:v>131</c:v>
                </c:pt>
                <c:pt idx="18">
                  <c:v>91.1</c:v>
                </c:pt>
                <c:pt idx="19">
                  <c:v>121.1</c:v>
                </c:pt>
                <c:pt idx="21">
                  <c:v>166.9</c:v>
                </c:pt>
                <c:pt idx="22">
                  <c:v>207.8</c:v>
                </c:pt>
                <c:pt idx="24">
                  <c:v>200.9</c:v>
                </c:pt>
                <c:pt idx="25">
                  <c:v>263.89999999999998</c:v>
                </c:pt>
              </c:numCache>
            </c:numRef>
          </c:val>
          <c:smooth val="0"/>
          <c:extLst>
            <c:ext xmlns:c16="http://schemas.microsoft.com/office/drawing/2014/chart" uri="{C3380CC4-5D6E-409C-BE32-E72D297353CC}">
              <c16:uniqueId val="{0000003A-D27D-40E3-85EA-83932F2890AC}"/>
            </c:ext>
          </c:extLst>
        </c:ser>
        <c:dLbls>
          <c:showLegendKey val="0"/>
          <c:showVal val="0"/>
          <c:showCatName val="0"/>
          <c:showSerName val="0"/>
          <c:showPercent val="0"/>
          <c:showBubbleSize val="0"/>
        </c:dLbls>
        <c:hiLowLines/>
        <c:axId val="1027061424"/>
        <c:axId val="1027061816"/>
      </c:stockChart>
      <c:catAx>
        <c:axId val="1027061424"/>
        <c:scaling>
          <c:orientation val="minMax"/>
        </c:scaling>
        <c:delete val="0"/>
        <c:axPos val="b"/>
        <c:numFmt formatCode="General" sourceLinked="1"/>
        <c:majorTickMark val="none"/>
        <c:minorTickMark val="none"/>
        <c:tickLblPos val="low"/>
        <c:spPr>
          <a:ln w="1270">
            <a:solidFill>
              <a:sysClr val="windowText" lastClr="000000"/>
            </a:solidFill>
          </a:ln>
        </c:spPr>
        <c:txPr>
          <a:bodyPr rot="-3180000" vert="horz"/>
          <a:lstStyle/>
          <a:p>
            <a:pPr>
              <a:defRPr sz="700" b="0" i="0" u="none" strike="noStrike" baseline="0">
                <a:solidFill>
                  <a:sysClr val="windowText" lastClr="000000"/>
                </a:solidFill>
                <a:latin typeface="+mn-lt"/>
                <a:ea typeface="Calibri"/>
                <a:cs typeface="+mj-cs"/>
              </a:defRPr>
            </a:pPr>
            <a:endParaRPr lang="sv-SE"/>
          </a:p>
        </c:txPr>
        <c:crossAx val="1027061816"/>
        <c:crosses val="autoZero"/>
        <c:auto val="1"/>
        <c:lblAlgn val="ctr"/>
        <c:lblOffset val="200"/>
        <c:tickLblSkip val="1"/>
        <c:tickMarkSkip val="3"/>
        <c:noMultiLvlLbl val="0"/>
      </c:catAx>
      <c:valAx>
        <c:axId val="1027061816"/>
        <c:scaling>
          <c:orientation val="minMax"/>
          <c:max val="275"/>
          <c:min val="0"/>
        </c:scaling>
        <c:delete val="0"/>
        <c:axPos val="l"/>
        <c:majorGridlines>
          <c:spPr>
            <a:ln>
              <a:solidFill>
                <a:srgbClr val="DAD7CB"/>
              </a:solidFill>
            </a:ln>
          </c:spPr>
        </c:majorGridlines>
        <c:numFmt formatCode="#,##0" sourceLinked="0"/>
        <c:majorTickMark val="none"/>
        <c:minorTickMark val="none"/>
        <c:tickLblPos val="low"/>
        <c:spPr>
          <a:ln>
            <a:solidFill>
              <a:sysClr val="windowText" lastClr="000000"/>
            </a:solidFill>
          </a:ln>
        </c:spPr>
        <c:txPr>
          <a:bodyPr rot="0" vert="horz"/>
          <a:lstStyle/>
          <a:p>
            <a:pPr>
              <a:defRPr sz="700" b="0" i="0" u="none" strike="noStrike" baseline="0">
                <a:solidFill>
                  <a:srgbClr val="000000"/>
                </a:solidFill>
                <a:latin typeface="+mn-lt"/>
                <a:ea typeface="Calibri"/>
                <a:cs typeface="+mn-cs"/>
              </a:defRPr>
            </a:pPr>
            <a:endParaRPr lang="sv-SE"/>
          </a:p>
        </c:txPr>
        <c:crossAx val="1027061424"/>
        <c:crossesAt val="1"/>
        <c:crossBetween val="between"/>
        <c:majorUnit val="25"/>
        <c:minorUnit val="15"/>
      </c:valAx>
      <c:spPr>
        <a:solidFill>
          <a:srgbClr val="FFFFFF"/>
        </a:solidFill>
        <a:ln w="3175" cmpd="sng">
          <a:solidFill>
            <a:sysClr val="windowText" lastClr="000000"/>
          </a:solidFill>
        </a:ln>
        <a:effectLst/>
      </c:spPr>
    </c:plotArea>
    <c:plotVisOnly val="1"/>
    <c:dispBlanksAs val="gap"/>
    <c:showDLblsOverMax val="0"/>
  </c:chart>
  <c:spPr>
    <a:solidFill>
      <a:srgbClr val="DAD7CB"/>
    </a:solidFill>
    <a:ln>
      <a:solidFill>
        <a:srgbClr val="DAD7CB"/>
      </a:solidFill>
    </a:ln>
  </c:spPr>
  <c:txPr>
    <a:bodyPr/>
    <a:lstStyle/>
    <a:p>
      <a:pPr>
        <a:defRPr sz="1000" b="0" i="0" u="none" strike="noStrike" baseline="0">
          <a:solidFill>
            <a:srgbClr val="000000"/>
          </a:solidFill>
          <a:latin typeface="Calibri"/>
          <a:ea typeface="Calibri"/>
          <a:cs typeface="Calibri"/>
        </a:defRPr>
      </a:pPr>
      <a:endParaRPr lang="sv-SE"/>
    </a:p>
  </c:txPr>
  <c:printSettings>
    <c:headerFooter/>
    <c:pageMargins b="0.75" l="0.7" r="0.7" t="0.75" header="0.3" footer="0.3"/>
    <c:pageSetup/>
  </c:printSettings>
  <c:userShapes r:id="rId1"/>
</c:chartSpace>
</file>

<file path=xl/charts/chart1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sv-SE"/>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1"/>
    <c:plotArea>
      <c:layout>
        <c:manualLayout>
          <c:layoutTarget val="inner"/>
          <c:xMode val="edge"/>
          <c:yMode val="edge"/>
          <c:x val="0.24892367897419082"/>
          <c:y val="0.18845598517248577"/>
          <c:w val="0.53156225871981888"/>
          <c:h val="0.67550038945081969"/>
        </c:manualLayout>
      </c:layout>
      <c:barChart>
        <c:barDir val="bar"/>
        <c:grouping val="stacked"/>
        <c:varyColors val="0"/>
        <c:ser>
          <c:idx val="3"/>
          <c:order val="0"/>
          <c:tx>
            <c:v>Mer än 90 dagar</c:v>
          </c:tx>
          <c:spPr>
            <a:solidFill>
              <a:srgbClr val="BA0C2F"/>
            </a:solidFill>
          </c:spPr>
          <c:invertIfNegative val="0"/>
          <c:cat>
            <c:strRef>
              <c:f>'13'!$B$3:$B$16</c:f>
              <c:strCache>
                <c:ptCount val="14"/>
                <c:pt idx="0">
                  <c:v>Thoraxkirurgi</c:v>
                </c:pt>
                <c:pt idx="1">
                  <c:v>Neurokirurgi</c:v>
                </c:pt>
                <c:pt idx="2">
                  <c:v>Kärlkirurgi</c:v>
                </c:pt>
                <c:pt idx="3">
                  <c:v>Hjärtsjukvård</c:v>
                </c:pt>
                <c:pt idx="4">
                  <c:v>Ryggkirurgi</c:v>
                </c:pt>
                <c:pt idx="5">
                  <c:v>Plastikkirurgi</c:v>
                </c:pt>
                <c:pt idx="6">
                  <c:v>Handkirurgi</c:v>
                </c:pt>
                <c:pt idx="7">
                  <c:v>Urologi</c:v>
                </c:pt>
                <c:pt idx="8">
                  <c:v>Gynekologi</c:v>
                </c:pt>
                <c:pt idx="9">
                  <c:v>Utprovning hörapparat</c:v>
                </c:pt>
                <c:pt idx="10">
                  <c:v>Öron-näsa-hals</c:v>
                </c:pt>
                <c:pt idx="11">
                  <c:v>Ögon</c:v>
                </c:pt>
                <c:pt idx="12">
                  <c:v>Allmän kirurgi</c:v>
                </c:pt>
                <c:pt idx="13">
                  <c:v>Ortopedi</c:v>
                </c:pt>
              </c:strCache>
            </c:strRef>
          </c:cat>
          <c:val>
            <c:numRef>
              <c:f>'13'!$E$3:$E$16</c:f>
              <c:numCache>
                <c:formatCode>#,##0</c:formatCode>
                <c:ptCount val="14"/>
                <c:pt idx="0">
                  <c:v>194</c:v>
                </c:pt>
                <c:pt idx="1">
                  <c:v>319</c:v>
                </c:pt>
                <c:pt idx="2">
                  <c:v>668</c:v>
                </c:pt>
                <c:pt idx="3">
                  <c:v>1242</c:v>
                </c:pt>
                <c:pt idx="4">
                  <c:v>1642</c:v>
                </c:pt>
                <c:pt idx="5">
                  <c:v>1861</c:v>
                </c:pt>
                <c:pt idx="6">
                  <c:v>4878</c:v>
                </c:pt>
                <c:pt idx="7">
                  <c:v>4685</c:v>
                </c:pt>
                <c:pt idx="8">
                  <c:v>4749</c:v>
                </c:pt>
                <c:pt idx="9">
                  <c:v>3641</c:v>
                </c:pt>
                <c:pt idx="10">
                  <c:v>7961</c:v>
                </c:pt>
                <c:pt idx="11">
                  <c:v>10080</c:v>
                </c:pt>
                <c:pt idx="12">
                  <c:v>12045</c:v>
                </c:pt>
                <c:pt idx="13">
                  <c:v>16262</c:v>
                </c:pt>
              </c:numCache>
            </c:numRef>
          </c:val>
          <c:extLst>
            <c:ext xmlns:c16="http://schemas.microsoft.com/office/drawing/2014/chart" uri="{C3380CC4-5D6E-409C-BE32-E72D297353CC}">
              <c16:uniqueId val="{00000000-F0A0-4362-AC58-D6685ABA45A6}"/>
            </c:ext>
          </c:extLst>
        </c:ser>
        <c:ser>
          <c:idx val="0"/>
          <c:order val="1"/>
          <c:tx>
            <c:v>Högst 90 dagar</c:v>
          </c:tx>
          <c:spPr>
            <a:solidFill>
              <a:srgbClr val="F6CD99"/>
            </a:solidFill>
          </c:spPr>
          <c:invertIfNegative val="0"/>
          <c:dLbls>
            <c:dLbl>
              <c:idx val="0"/>
              <c:layout>
                <c:manualLayout>
                  <c:x val="3.0856405509270896E-2"/>
                  <c:y val="-8.7008170013512748E-17"/>
                </c:manualLayout>
              </c:layout>
              <c:tx>
                <c:rich>
                  <a:bodyPr/>
                  <a:lstStyle/>
                  <a:p>
                    <a:fld id="{CD208895-FC4D-48FB-B9E7-154B108E303B}" type="CELLRANGE">
                      <a:rPr lang="en-US"/>
                      <a:pPr/>
                      <a:t>[CELLRANGE]</a:t>
                    </a:fld>
                    <a:endParaRPr lang="sv-SE"/>
                  </a:p>
                </c:rich>
              </c:tx>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00-4679-4660-99DA-E9F5B852C0D4}"/>
                </c:ext>
              </c:extLst>
            </c:dLbl>
            <c:dLbl>
              <c:idx val="1"/>
              <c:layout>
                <c:manualLayout>
                  <c:x val="3.0856405509270948E-2"/>
                  <c:y val="-4.7459550075992204E-3"/>
                </c:manualLayout>
              </c:layout>
              <c:tx>
                <c:rich>
                  <a:bodyPr/>
                  <a:lstStyle/>
                  <a:p>
                    <a:fld id="{971EF86A-0B76-4EC6-8916-D67EBA63268F}" type="CELLRANGE">
                      <a:rPr lang="en-US"/>
                      <a:pPr/>
                      <a:t>[CELLRANGE]</a:t>
                    </a:fld>
                    <a:endParaRPr lang="sv-SE"/>
                  </a:p>
                </c:rich>
              </c:tx>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07-F0A0-4362-AC58-D6685ABA45A6}"/>
                </c:ext>
              </c:extLst>
            </c:dLbl>
            <c:dLbl>
              <c:idx val="2"/>
              <c:layout>
                <c:manualLayout>
                  <c:x val="3.366153328284098E-2"/>
                  <c:y val="0"/>
                </c:manualLayout>
              </c:layout>
              <c:tx>
                <c:rich>
                  <a:bodyPr/>
                  <a:lstStyle/>
                  <a:p>
                    <a:fld id="{C11E0114-B96B-4C67-97DA-26944F28DEBC}" type="CELLRANGE">
                      <a:rPr lang="en-US"/>
                      <a:pPr/>
                      <a:t>[CELLRANGE]</a:t>
                    </a:fld>
                    <a:endParaRPr lang="sv-SE"/>
                  </a:p>
                </c:rich>
              </c:tx>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08-F0A0-4362-AC58-D6685ABA45A6}"/>
                </c:ext>
              </c:extLst>
            </c:dLbl>
            <c:dLbl>
              <c:idx val="3"/>
              <c:layout>
                <c:manualLayout>
                  <c:x val="3.6466661056411116E-2"/>
                  <c:y val="0"/>
                </c:manualLayout>
              </c:layout>
              <c:tx>
                <c:rich>
                  <a:bodyPr/>
                  <a:lstStyle/>
                  <a:p>
                    <a:fld id="{B388F487-750B-466F-8C92-61CF50699B25}" type="CELLRANGE">
                      <a:rPr lang="en-US"/>
                      <a:pPr/>
                      <a:t>[CELLRANGE]</a:t>
                    </a:fld>
                    <a:endParaRPr lang="sv-SE"/>
                  </a:p>
                </c:rich>
              </c:tx>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09-F0A0-4362-AC58-D6685ABA45A6}"/>
                </c:ext>
              </c:extLst>
            </c:dLbl>
            <c:dLbl>
              <c:idx val="4"/>
              <c:layout>
                <c:manualLayout>
                  <c:x val="3.3661533282841036E-2"/>
                  <c:y val="-8.7008170013512748E-17"/>
                </c:manualLayout>
              </c:layout>
              <c:tx>
                <c:rich>
                  <a:bodyPr/>
                  <a:lstStyle/>
                  <a:p>
                    <a:fld id="{7C05FFBF-3D9E-4A91-BC50-55F90B5AF189}" type="CELLRANGE">
                      <a:rPr lang="en-US"/>
                      <a:pPr/>
                      <a:t>[CELLRANGE]</a:t>
                    </a:fld>
                    <a:endParaRPr lang="sv-SE"/>
                  </a:p>
                </c:rich>
              </c:tx>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0A-F0A0-4362-AC58-D6685ABA45A6}"/>
                </c:ext>
              </c:extLst>
            </c:dLbl>
            <c:dLbl>
              <c:idx val="5"/>
              <c:layout>
                <c:manualLayout>
                  <c:x val="3.3661533282841036E-2"/>
                  <c:y val="0"/>
                </c:manualLayout>
              </c:layout>
              <c:tx>
                <c:rich>
                  <a:bodyPr/>
                  <a:lstStyle/>
                  <a:p>
                    <a:fld id="{031AC11D-6C0D-49D8-B577-CEF85F8D1CE0}" type="CELLRANGE">
                      <a:rPr lang="en-US"/>
                      <a:pPr/>
                      <a:t>[CELLRANGE]</a:t>
                    </a:fld>
                    <a:endParaRPr lang="sv-SE"/>
                  </a:p>
                </c:rich>
              </c:tx>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0B-F0A0-4362-AC58-D6685ABA45A6}"/>
                </c:ext>
              </c:extLst>
            </c:dLbl>
            <c:dLbl>
              <c:idx val="6"/>
              <c:layout>
                <c:manualLayout>
                  <c:x val="5.329742769783169E-2"/>
                  <c:y val="0"/>
                </c:manualLayout>
              </c:layout>
              <c:tx>
                <c:rich>
                  <a:bodyPr/>
                  <a:lstStyle/>
                  <a:p>
                    <a:fld id="{EB58CE62-93C8-47D1-AA9D-E568F0B8E7A4}" type="CELLRANGE">
                      <a:rPr lang="en-US"/>
                      <a:pPr/>
                      <a:t>[CELLRANGE]</a:t>
                    </a:fld>
                    <a:endParaRPr lang="sv-SE"/>
                  </a:p>
                </c:rich>
              </c:tx>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0C-F0A0-4362-AC58-D6685ABA45A6}"/>
                </c:ext>
              </c:extLst>
            </c:dLbl>
            <c:dLbl>
              <c:idx val="7"/>
              <c:layout>
                <c:manualLayout>
                  <c:x val="5.6102555471401722E-2"/>
                  <c:y val="0"/>
                </c:manualLayout>
              </c:layout>
              <c:tx>
                <c:rich>
                  <a:bodyPr/>
                  <a:lstStyle/>
                  <a:p>
                    <a:fld id="{875BD684-39F9-4D3A-832A-9BEDDEF27709}" type="CELLRANGE">
                      <a:rPr lang="en-US"/>
                      <a:pPr/>
                      <a:t>[CELLRANGE]</a:t>
                    </a:fld>
                    <a:endParaRPr lang="sv-SE"/>
                  </a:p>
                </c:rich>
              </c:tx>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0D-F0A0-4362-AC58-D6685ABA45A6}"/>
                </c:ext>
              </c:extLst>
            </c:dLbl>
            <c:dLbl>
              <c:idx val="8"/>
              <c:layout>
                <c:manualLayout>
                  <c:x val="5.6102555471401722E-2"/>
                  <c:y val="0"/>
                </c:manualLayout>
              </c:layout>
              <c:tx>
                <c:rich>
                  <a:bodyPr/>
                  <a:lstStyle/>
                  <a:p>
                    <a:fld id="{5740E996-82D6-4423-873A-8ABB0CEF8A30}" type="CELLRANGE">
                      <a:rPr lang="en-US"/>
                      <a:pPr/>
                      <a:t>[CELLRANGE]</a:t>
                    </a:fld>
                    <a:endParaRPr lang="sv-SE"/>
                  </a:p>
                </c:rich>
              </c:tx>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0E-F0A0-4362-AC58-D6685ABA45A6}"/>
                </c:ext>
              </c:extLst>
            </c:dLbl>
            <c:dLbl>
              <c:idx val="9"/>
              <c:layout>
                <c:manualLayout>
                  <c:x val="7.573844988639232E-2"/>
                  <c:y val="-4.3504085006756374E-17"/>
                </c:manualLayout>
              </c:layout>
              <c:tx>
                <c:rich>
                  <a:bodyPr/>
                  <a:lstStyle/>
                  <a:p>
                    <a:fld id="{5E6854E0-A3D0-439D-9130-6B9CEC17D5BE}" type="CELLRANGE">
                      <a:rPr lang="en-US"/>
                      <a:pPr/>
                      <a:t>[CELLRANGE]</a:t>
                    </a:fld>
                    <a:endParaRPr lang="sv-SE"/>
                  </a:p>
                </c:rich>
              </c:tx>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0F-F0A0-4362-AC58-D6685ABA45A6}"/>
                </c:ext>
              </c:extLst>
            </c:dLbl>
            <c:dLbl>
              <c:idx val="10"/>
              <c:layout>
                <c:manualLayout>
                  <c:x val="5.3297427697831634E-2"/>
                  <c:y val="4.7459550075991336E-3"/>
                </c:manualLayout>
              </c:layout>
              <c:tx>
                <c:rich>
                  <a:bodyPr/>
                  <a:lstStyle/>
                  <a:p>
                    <a:fld id="{28874171-92AD-4F5F-8875-7C377FA54426}" type="CELLRANGE">
                      <a:rPr lang="en-US"/>
                      <a:pPr/>
                      <a:t>[CELLRANGE]</a:t>
                    </a:fld>
                    <a:endParaRPr lang="sv-SE"/>
                  </a:p>
                </c:rich>
              </c:tx>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10-F0A0-4362-AC58-D6685ABA45A6}"/>
                </c:ext>
              </c:extLst>
            </c:dLbl>
            <c:dLbl>
              <c:idx val="11"/>
              <c:layout>
                <c:manualLayout>
                  <c:x val="0.12062049426351371"/>
                  <c:y val="4.7459550075991336E-3"/>
                </c:manualLayout>
              </c:layout>
              <c:tx>
                <c:rich>
                  <a:bodyPr/>
                  <a:lstStyle/>
                  <a:p>
                    <a:fld id="{6D127234-95B2-4803-94EF-0A649D56E5B6}" type="CELLRANGE">
                      <a:rPr lang="en-US"/>
                      <a:pPr/>
                      <a:t>[CELLRANGE]</a:t>
                    </a:fld>
                    <a:endParaRPr lang="sv-SE"/>
                  </a:p>
                </c:rich>
              </c:tx>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11-F0A0-4362-AC58-D6685ABA45A6}"/>
                </c:ext>
              </c:extLst>
            </c:dLbl>
            <c:dLbl>
              <c:idx val="12"/>
              <c:layout>
                <c:manualLayout>
                  <c:x val="0.10378972762209318"/>
                  <c:y val="0"/>
                </c:manualLayout>
              </c:layout>
              <c:tx>
                <c:rich>
                  <a:bodyPr/>
                  <a:lstStyle/>
                  <a:p>
                    <a:fld id="{42AE7314-82F9-4724-9366-4A7EBE6083F7}" type="CELLRANGE">
                      <a:rPr lang="en-US"/>
                      <a:pPr/>
                      <a:t>[CELLRANGE]</a:t>
                    </a:fld>
                    <a:endParaRPr lang="sv-SE"/>
                  </a:p>
                </c:rich>
              </c:tx>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12-F0A0-4362-AC58-D6685ABA45A6}"/>
                </c:ext>
              </c:extLst>
            </c:dLbl>
            <c:dLbl>
              <c:idx val="13"/>
              <c:layout>
                <c:manualLayout>
                  <c:x val="0.12646982860546263"/>
                  <c:y val="-2.0708287067835408E-17"/>
                </c:manualLayout>
              </c:layout>
              <c:tx>
                <c:rich>
                  <a:bodyPr/>
                  <a:lstStyle/>
                  <a:p>
                    <a:fld id="{E59D63C3-84C9-4EE5-BB20-6DF7662D473E}" type="CELLRANGE">
                      <a:rPr lang="en-US"/>
                      <a:pPr/>
                      <a:t>[CELLRANGE]</a:t>
                    </a:fld>
                    <a:endParaRPr lang="sv-SE"/>
                  </a:p>
                </c:rich>
              </c:tx>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13-F0A0-4362-AC58-D6685ABA45A6}"/>
                </c:ext>
              </c:extLst>
            </c:dLbl>
            <c:spPr>
              <a:noFill/>
              <a:ln>
                <a:noFill/>
              </a:ln>
              <a:effectLst/>
            </c:spPr>
            <c:showLegendKey val="0"/>
            <c:showVal val="0"/>
            <c:showCatName val="0"/>
            <c:showSerName val="0"/>
            <c:showPercent val="0"/>
            <c:showBubbleSize val="0"/>
            <c:showLeaderLines val="0"/>
            <c:extLst>
              <c:ext xmlns:c15="http://schemas.microsoft.com/office/drawing/2012/chart" uri="{CE6537A1-D6FC-4f65-9D91-7224C49458BB}">
                <c15:showDataLabelsRange val="1"/>
                <c15:showLeaderLines val="0"/>
              </c:ext>
            </c:extLst>
          </c:dLbls>
          <c:cat>
            <c:strRef>
              <c:f>'13'!$B$3:$B$16</c:f>
              <c:strCache>
                <c:ptCount val="14"/>
                <c:pt idx="0">
                  <c:v>Thoraxkirurgi</c:v>
                </c:pt>
                <c:pt idx="1">
                  <c:v>Neurokirurgi</c:v>
                </c:pt>
                <c:pt idx="2">
                  <c:v>Kärlkirurgi</c:v>
                </c:pt>
                <c:pt idx="3">
                  <c:v>Hjärtsjukvård</c:v>
                </c:pt>
                <c:pt idx="4">
                  <c:v>Ryggkirurgi</c:v>
                </c:pt>
                <c:pt idx="5">
                  <c:v>Plastikkirurgi</c:v>
                </c:pt>
                <c:pt idx="6">
                  <c:v>Handkirurgi</c:v>
                </c:pt>
                <c:pt idx="7">
                  <c:v>Urologi</c:v>
                </c:pt>
                <c:pt idx="8">
                  <c:v>Gynekologi</c:v>
                </c:pt>
                <c:pt idx="9">
                  <c:v>Utprovning hörapparat</c:v>
                </c:pt>
                <c:pt idx="10">
                  <c:v>Öron-näsa-hals</c:v>
                </c:pt>
                <c:pt idx="11">
                  <c:v>Ögon</c:v>
                </c:pt>
                <c:pt idx="12">
                  <c:v>Allmän kirurgi</c:v>
                </c:pt>
                <c:pt idx="13">
                  <c:v>Ortopedi</c:v>
                </c:pt>
              </c:strCache>
            </c:strRef>
          </c:cat>
          <c:val>
            <c:numRef>
              <c:f>'13'!$C$3:$C$16</c:f>
              <c:numCache>
                <c:formatCode>#,##0</c:formatCode>
                <c:ptCount val="14"/>
                <c:pt idx="0">
                  <c:v>591</c:v>
                </c:pt>
                <c:pt idx="1">
                  <c:v>467</c:v>
                </c:pt>
                <c:pt idx="2">
                  <c:v>724</c:v>
                </c:pt>
                <c:pt idx="3">
                  <c:v>1314</c:v>
                </c:pt>
                <c:pt idx="4">
                  <c:v>915</c:v>
                </c:pt>
                <c:pt idx="5">
                  <c:v>909</c:v>
                </c:pt>
                <c:pt idx="6">
                  <c:v>3569</c:v>
                </c:pt>
                <c:pt idx="7">
                  <c:v>4156</c:v>
                </c:pt>
                <c:pt idx="8">
                  <c:v>4220</c:v>
                </c:pt>
                <c:pt idx="9">
                  <c:v>6239</c:v>
                </c:pt>
                <c:pt idx="10">
                  <c:v>3523</c:v>
                </c:pt>
                <c:pt idx="11">
                  <c:v>11778</c:v>
                </c:pt>
                <c:pt idx="12">
                  <c:v>9843</c:v>
                </c:pt>
                <c:pt idx="13">
                  <c:v>11708</c:v>
                </c:pt>
              </c:numCache>
            </c:numRef>
          </c:val>
          <c:extLst>
            <c:ext xmlns:c15="http://schemas.microsoft.com/office/drawing/2012/chart" uri="{02D57815-91ED-43cb-92C2-25804820EDAC}">
              <c15:datalabelsRange>
                <c15:f>'13'!$F$3:$F$16</c15:f>
                <c15:dlblRangeCache>
                  <c:ptCount val="14"/>
                  <c:pt idx="0">
                    <c:v>25%</c:v>
                  </c:pt>
                  <c:pt idx="1">
                    <c:v>41%</c:v>
                  </c:pt>
                  <c:pt idx="2">
                    <c:v>48%</c:v>
                  </c:pt>
                  <c:pt idx="3">
                    <c:v>49%</c:v>
                  </c:pt>
                  <c:pt idx="4">
                    <c:v>64%</c:v>
                  </c:pt>
                  <c:pt idx="5">
                    <c:v>67%</c:v>
                  </c:pt>
                  <c:pt idx="6">
                    <c:v>58%</c:v>
                  </c:pt>
                  <c:pt idx="7">
                    <c:v>53%</c:v>
                  </c:pt>
                  <c:pt idx="8">
                    <c:v>53%</c:v>
                  </c:pt>
                  <c:pt idx="9">
                    <c:v>37%</c:v>
                  </c:pt>
                  <c:pt idx="10">
                    <c:v>69%</c:v>
                  </c:pt>
                  <c:pt idx="11">
                    <c:v>46%</c:v>
                  </c:pt>
                  <c:pt idx="12">
                    <c:v>55%</c:v>
                  </c:pt>
                  <c:pt idx="13">
                    <c:v>58%</c:v>
                  </c:pt>
                </c15:dlblRangeCache>
              </c15:datalabelsRange>
            </c:ext>
            <c:ext xmlns:c16="http://schemas.microsoft.com/office/drawing/2014/chart" uri="{C3380CC4-5D6E-409C-BE32-E72D297353CC}">
              <c16:uniqueId val="{00000003-F0A0-4362-AC58-D6685ABA45A6}"/>
            </c:ext>
          </c:extLst>
        </c:ser>
        <c:dLbls>
          <c:showLegendKey val="0"/>
          <c:showVal val="0"/>
          <c:showCatName val="0"/>
          <c:showSerName val="0"/>
          <c:showPercent val="0"/>
          <c:showBubbleSize val="0"/>
        </c:dLbls>
        <c:gapWidth val="50"/>
        <c:overlap val="100"/>
        <c:axId val="84530688"/>
        <c:axId val="85000960"/>
      </c:barChart>
      <c:catAx>
        <c:axId val="84530688"/>
        <c:scaling>
          <c:orientation val="minMax"/>
        </c:scaling>
        <c:delete val="0"/>
        <c:axPos val="l"/>
        <c:numFmt formatCode="General" sourceLinked="1"/>
        <c:majorTickMark val="none"/>
        <c:minorTickMark val="none"/>
        <c:tickLblPos val="nextTo"/>
        <c:spPr>
          <a:ln w="3175">
            <a:solidFill>
              <a:sysClr val="windowText" lastClr="000000"/>
            </a:solidFill>
          </a:ln>
        </c:spPr>
        <c:crossAx val="85000960"/>
        <c:crosses val="autoZero"/>
        <c:auto val="1"/>
        <c:lblAlgn val="ctr"/>
        <c:lblOffset val="100"/>
        <c:noMultiLvlLbl val="0"/>
      </c:catAx>
      <c:valAx>
        <c:axId val="85000960"/>
        <c:scaling>
          <c:orientation val="minMax"/>
          <c:max val="31000"/>
          <c:min val="0"/>
        </c:scaling>
        <c:delete val="0"/>
        <c:axPos val="b"/>
        <c:majorGridlines>
          <c:spPr>
            <a:ln w="3175">
              <a:solidFill>
                <a:srgbClr val="DAD7CB"/>
              </a:solidFill>
            </a:ln>
          </c:spPr>
        </c:majorGridlines>
        <c:numFmt formatCode="#,##0" sourceLinked="0"/>
        <c:majorTickMark val="none"/>
        <c:minorTickMark val="none"/>
        <c:tickLblPos val="nextTo"/>
        <c:spPr>
          <a:ln w="3175">
            <a:solidFill>
              <a:sysClr val="windowText" lastClr="000000"/>
            </a:solidFill>
          </a:ln>
        </c:spPr>
        <c:crossAx val="84530688"/>
        <c:crosses val="autoZero"/>
        <c:crossBetween val="between"/>
      </c:valAx>
      <c:spPr>
        <a:solidFill>
          <a:srgbClr val="FFFFFF"/>
        </a:solidFill>
        <a:ln w="3175">
          <a:solidFill>
            <a:sysClr val="windowText" lastClr="000000"/>
          </a:solidFill>
        </a:ln>
      </c:spPr>
    </c:plotArea>
    <c:legend>
      <c:legendPos val="b"/>
      <c:layout>
        <c:manualLayout>
          <c:xMode val="edge"/>
          <c:yMode val="edge"/>
          <c:x val="0.79698107738706514"/>
          <c:y val="0.38995141576965903"/>
          <c:w val="0.19871821518711019"/>
          <c:h val="0.13222599289463918"/>
        </c:manualLayout>
      </c:layout>
      <c:overlay val="0"/>
    </c:legend>
    <c:plotVisOnly val="1"/>
    <c:dispBlanksAs val="gap"/>
    <c:showDLblsOverMax val="0"/>
  </c:chart>
  <c:spPr>
    <a:solidFill>
      <a:srgbClr val="DAD7CB"/>
    </a:solidFill>
    <a:ln w="0">
      <a:noFill/>
    </a:ln>
  </c:spPr>
  <c:txPr>
    <a:bodyPr/>
    <a:lstStyle/>
    <a:p>
      <a:pPr>
        <a:defRPr sz="700" baseline="0"/>
      </a:pPr>
      <a:endParaRPr lang="sv-SE"/>
    </a:p>
  </c:txPr>
  <c:printSettings>
    <c:headerFooter/>
    <c:pageMargins b="0.75" l="0.7" r="0.7" t="0.75" header="0.3" footer="0.3"/>
    <c:pageSetup/>
  </c:printSettings>
  <c:userShapes r:id="rId2"/>
</c:chartSpace>
</file>

<file path=xl/charts/chart1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sv-SE"/>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1"/>
    <c:plotArea>
      <c:layout>
        <c:manualLayout>
          <c:layoutTarget val="inner"/>
          <c:xMode val="edge"/>
          <c:yMode val="edge"/>
          <c:x val="0.32724011120467933"/>
          <c:y val="0.13488235898063941"/>
          <c:w val="0.51241720687198911"/>
          <c:h val="0.75878906384885003"/>
        </c:manualLayout>
      </c:layout>
      <c:barChart>
        <c:barDir val="bar"/>
        <c:grouping val="stacked"/>
        <c:varyColors val="0"/>
        <c:ser>
          <c:idx val="3"/>
          <c:order val="0"/>
          <c:tx>
            <c:v>Mer än 90 dagar</c:v>
          </c:tx>
          <c:spPr>
            <a:solidFill>
              <a:srgbClr val="BA0C2F"/>
            </a:solidFill>
          </c:spPr>
          <c:invertIfNegative val="0"/>
          <c:cat>
            <c:strRef>
              <c:f>'13'!$B$18:$B$43</c:f>
              <c:strCache>
                <c:ptCount val="26"/>
                <c:pt idx="0">
                  <c:v>Hematologi</c:v>
                </c:pt>
                <c:pt idx="1">
                  <c:v>Njurmedicin</c:v>
                </c:pt>
                <c:pt idx="2">
                  <c:v>Neurokirurgi</c:v>
                </c:pt>
                <c:pt idx="3">
                  <c:v>Cancersjukvård</c:v>
                </c:pt>
                <c:pt idx="4">
                  <c:v>Plastikkirurgi</c:v>
                </c:pt>
                <c:pt idx="5">
                  <c:v>Specialiserad smärtmottagning</c:v>
                </c:pt>
                <c:pt idx="6">
                  <c:v>Mag- och tarmsjukvård</c:v>
                </c:pt>
                <c:pt idx="7">
                  <c:v>Kärlkirurgi</c:v>
                </c:pt>
                <c:pt idx="8">
                  <c:v>Endokrinologi</c:v>
                </c:pt>
                <c:pt idx="9">
                  <c:v>Reumatisk sjukvård</c:v>
                </c:pt>
                <c:pt idx="10">
                  <c:v>Allergisjukvård</c:v>
                </c:pt>
                <c:pt idx="11">
                  <c:v>Lungsjukvård</c:v>
                </c:pt>
                <c:pt idx="12">
                  <c:v>Barn- och ungdomspsykiatri</c:v>
                </c:pt>
                <c:pt idx="13">
                  <c:v>Handkirurgi</c:v>
                </c:pt>
                <c:pt idx="14">
                  <c:v>Allmän internmedicin</c:v>
                </c:pt>
                <c:pt idx="15">
                  <c:v>Neurologi</c:v>
                </c:pt>
                <c:pt idx="16">
                  <c:v>Hjärtsjukvård</c:v>
                </c:pt>
                <c:pt idx="17">
                  <c:v>Allmän psykiatri</c:v>
                </c:pt>
                <c:pt idx="18">
                  <c:v>Urologi</c:v>
                </c:pt>
                <c:pt idx="19">
                  <c:v>Barn- och ungdomsmedicin</c:v>
                </c:pt>
                <c:pt idx="20">
                  <c:v>Allmän kirurgi</c:v>
                </c:pt>
                <c:pt idx="21">
                  <c:v>Kvinnosjukvård</c:v>
                </c:pt>
                <c:pt idx="22">
                  <c:v>Hudsjukvård</c:v>
                </c:pt>
                <c:pt idx="23">
                  <c:v>Ortopedi</c:v>
                </c:pt>
                <c:pt idx="24">
                  <c:v>Öron-näsa-halssjukvård</c:v>
                </c:pt>
                <c:pt idx="25">
                  <c:v>Ögonsjukvård</c:v>
                </c:pt>
              </c:strCache>
            </c:strRef>
          </c:cat>
          <c:val>
            <c:numRef>
              <c:f>'13'!$E$18:$E$43</c:f>
              <c:numCache>
                <c:formatCode>#,##0</c:formatCode>
                <c:ptCount val="26"/>
                <c:pt idx="0">
                  <c:v>40</c:v>
                </c:pt>
                <c:pt idx="1">
                  <c:v>90</c:v>
                </c:pt>
                <c:pt idx="2">
                  <c:v>122</c:v>
                </c:pt>
                <c:pt idx="3">
                  <c:v>68</c:v>
                </c:pt>
                <c:pt idx="4">
                  <c:v>659</c:v>
                </c:pt>
                <c:pt idx="5">
                  <c:v>859</c:v>
                </c:pt>
                <c:pt idx="6">
                  <c:v>387</c:v>
                </c:pt>
                <c:pt idx="7">
                  <c:v>660</c:v>
                </c:pt>
                <c:pt idx="8">
                  <c:v>647</c:v>
                </c:pt>
                <c:pt idx="9">
                  <c:v>481</c:v>
                </c:pt>
                <c:pt idx="10">
                  <c:v>1509</c:v>
                </c:pt>
                <c:pt idx="11">
                  <c:v>1610</c:v>
                </c:pt>
                <c:pt idx="12">
                  <c:v>1183</c:v>
                </c:pt>
                <c:pt idx="13">
                  <c:v>1862</c:v>
                </c:pt>
                <c:pt idx="14">
                  <c:v>2117</c:v>
                </c:pt>
                <c:pt idx="15">
                  <c:v>1967</c:v>
                </c:pt>
                <c:pt idx="16">
                  <c:v>2253</c:v>
                </c:pt>
                <c:pt idx="17">
                  <c:v>1922</c:v>
                </c:pt>
                <c:pt idx="18">
                  <c:v>3605</c:v>
                </c:pt>
                <c:pt idx="19">
                  <c:v>3151</c:v>
                </c:pt>
                <c:pt idx="20">
                  <c:v>8391</c:v>
                </c:pt>
                <c:pt idx="21">
                  <c:v>6829</c:v>
                </c:pt>
                <c:pt idx="22">
                  <c:v>3540</c:v>
                </c:pt>
                <c:pt idx="23">
                  <c:v>10750</c:v>
                </c:pt>
                <c:pt idx="24">
                  <c:v>15099</c:v>
                </c:pt>
                <c:pt idx="25">
                  <c:v>17839</c:v>
                </c:pt>
              </c:numCache>
            </c:numRef>
          </c:val>
          <c:extLst>
            <c:ext xmlns:c16="http://schemas.microsoft.com/office/drawing/2014/chart" uri="{C3380CC4-5D6E-409C-BE32-E72D297353CC}">
              <c16:uniqueId val="{00000000-C70D-417D-B33F-D547A4EFB695}"/>
            </c:ext>
          </c:extLst>
        </c:ser>
        <c:ser>
          <c:idx val="0"/>
          <c:order val="1"/>
          <c:tx>
            <c:v>Högst 90 dagar</c:v>
          </c:tx>
          <c:spPr>
            <a:solidFill>
              <a:srgbClr val="F6CD99"/>
            </a:solidFill>
          </c:spPr>
          <c:invertIfNegative val="0"/>
          <c:dLbls>
            <c:dLbl>
              <c:idx val="0"/>
              <c:tx>
                <c:rich>
                  <a:bodyPr/>
                  <a:lstStyle/>
                  <a:p>
                    <a:fld id="{7E077537-3989-40F5-854B-7698A12E7ADB}" type="CELLRANGE">
                      <a:rPr lang="en-US"/>
                      <a:pPr/>
                      <a:t>[CELLRANGE]</a:t>
                    </a:fld>
                    <a:endParaRPr lang="sv-SE"/>
                  </a:p>
                </c:rich>
              </c:tx>
              <c:dLblPos val="inBase"/>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01-C70D-417D-B33F-D547A4EFB695}"/>
                </c:ext>
              </c:extLst>
            </c:dLbl>
            <c:dLbl>
              <c:idx val="1"/>
              <c:tx>
                <c:rich>
                  <a:bodyPr/>
                  <a:lstStyle/>
                  <a:p>
                    <a:fld id="{C8256EAC-A584-414E-8DF6-C63B6AE43FDE}" type="CELLRANGE">
                      <a:rPr lang="sv-SE"/>
                      <a:pPr/>
                      <a:t>[CELLRANGE]</a:t>
                    </a:fld>
                    <a:endParaRPr lang="sv-SE"/>
                  </a:p>
                </c:rich>
              </c:tx>
              <c:dLblPos val="inBase"/>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02-C70D-417D-B33F-D547A4EFB695}"/>
                </c:ext>
              </c:extLst>
            </c:dLbl>
            <c:dLbl>
              <c:idx val="2"/>
              <c:tx>
                <c:rich>
                  <a:bodyPr/>
                  <a:lstStyle/>
                  <a:p>
                    <a:fld id="{164DADCE-7543-4121-ACC6-34B4D511F14D}" type="CELLRANGE">
                      <a:rPr lang="sv-SE"/>
                      <a:pPr/>
                      <a:t>[CELLRANGE]</a:t>
                    </a:fld>
                    <a:endParaRPr lang="sv-SE"/>
                  </a:p>
                </c:rich>
              </c:tx>
              <c:dLblPos val="inBase"/>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03-C70D-417D-B33F-D547A4EFB695}"/>
                </c:ext>
              </c:extLst>
            </c:dLbl>
            <c:dLbl>
              <c:idx val="3"/>
              <c:tx>
                <c:rich>
                  <a:bodyPr/>
                  <a:lstStyle/>
                  <a:p>
                    <a:fld id="{09FD946E-639E-44FB-9707-F2B40051700E}" type="CELLRANGE">
                      <a:rPr lang="sv-SE"/>
                      <a:pPr/>
                      <a:t>[CELLRANGE]</a:t>
                    </a:fld>
                    <a:endParaRPr lang="sv-SE"/>
                  </a:p>
                </c:rich>
              </c:tx>
              <c:dLblPos val="inBase"/>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04-C70D-417D-B33F-D547A4EFB695}"/>
                </c:ext>
              </c:extLst>
            </c:dLbl>
            <c:dLbl>
              <c:idx val="4"/>
              <c:tx>
                <c:rich>
                  <a:bodyPr/>
                  <a:lstStyle/>
                  <a:p>
                    <a:fld id="{B209DF44-D7C3-431C-9179-08C1884DC176}" type="CELLRANGE">
                      <a:rPr lang="sv-SE"/>
                      <a:pPr/>
                      <a:t>[CELLRANGE]</a:t>
                    </a:fld>
                    <a:endParaRPr lang="sv-SE"/>
                  </a:p>
                </c:rich>
              </c:tx>
              <c:dLblPos val="inBase"/>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05-C70D-417D-B33F-D547A4EFB695}"/>
                </c:ext>
              </c:extLst>
            </c:dLbl>
            <c:dLbl>
              <c:idx val="5"/>
              <c:tx>
                <c:rich>
                  <a:bodyPr/>
                  <a:lstStyle/>
                  <a:p>
                    <a:fld id="{5B6CA983-2715-46E5-B2FD-97254680EE90}" type="CELLRANGE">
                      <a:rPr lang="sv-SE"/>
                      <a:pPr/>
                      <a:t>[CELLRANGE]</a:t>
                    </a:fld>
                    <a:endParaRPr lang="sv-SE"/>
                  </a:p>
                </c:rich>
              </c:tx>
              <c:dLblPos val="inBase"/>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06-C70D-417D-B33F-D547A4EFB695}"/>
                </c:ext>
              </c:extLst>
            </c:dLbl>
            <c:dLbl>
              <c:idx val="6"/>
              <c:tx>
                <c:rich>
                  <a:bodyPr/>
                  <a:lstStyle/>
                  <a:p>
                    <a:fld id="{D9699BFC-F5FE-4D5A-8BA4-3B3697AB619C}" type="CELLRANGE">
                      <a:rPr lang="sv-SE"/>
                      <a:pPr/>
                      <a:t>[CELLRANGE]</a:t>
                    </a:fld>
                    <a:endParaRPr lang="sv-SE"/>
                  </a:p>
                </c:rich>
              </c:tx>
              <c:dLblPos val="inBase"/>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07-C70D-417D-B33F-D547A4EFB695}"/>
                </c:ext>
              </c:extLst>
            </c:dLbl>
            <c:dLbl>
              <c:idx val="7"/>
              <c:tx>
                <c:rich>
                  <a:bodyPr/>
                  <a:lstStyle/>
                  <a:p>
                    <a:fld id="{B56933F4-0F54-44C8-A25B-B66AE9459CD5}" type="CELLRANGE">
                      <a:rPr lang="sv-SE"/>
                      <a:pPr/>
                      <a:t>[CELLRANGE]</a:t>
                    </a:fld>
                    <a:endParaRPr lang="sv-SE"/>
                  </a:p>
                </c:rich>
              </c:tx>
              <c:dLblPos val="inBase"/>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08-C70D-417D-B33F-D547A4EFB695}"/>
                </c:ext>
              </c:extLst>
            </c:dLbl>
            <c:dLbl>
              <c:idx val="8"/>
              <c:tx>
                <c:rich>
                  <a:bodyPr/>
                  <a:lstStyle/>
                  <a:p>
                    <a:fld id="{29E9FEBB-93F8-4ECC-9D1D-054B092FF0E7}" type="CELLRANGE">
                      <a:rPr lang="sv-SE"/>
                      <a:pPr/>
                      <a:t>[CELLRANGE]</a:t>
                    </a:fld>
                    <a:endParaRPr lang="sv-SE"/>
                  </a:p>
                </c:rich>
              </c:tx>
              <c:dLblPos val="inBase"/>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09-C70D-417D-B33F-D547A4EFB695}"/>
                </c:ext>
              </c:extLst>
            </c:dLbl>
            <c:dLbl>
              <c:idx val="9"/>
              <c:tx>
                <c:rich>
                  <a:bodyPr/>
                  <a:lstStyle/>
                  <a:p>
                    <a:fld id="{00A79F41-B357-4BB6-89AE-5ACC7BE9E356}" type="CELLRANGE">
                      <a:rPr lang="sv-SE"/>
                      <a:pPr/>
                      <a:t>[CELLRANGE]</a:t>
                    </a:fld>
                    <a:endParaRPr lang="sv-SE"/>
                  </a:p>
                </c:rich>
              </c:tx>
              <c:dLblPos val="inBase"/>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0A-C70D-417D-B33F-D547A4EFB695}"/>
                </c:ext>
              </c:extLst>
            </c:dLbl>
            <c:dLbl>
              <c:idx val="10"/>
              <c:tx>
                <c:rich>
                  <a:bodyPr/>
                  <a:lstStyle/>
                  <a:p>
                    <a:fld id="{E0C60BF1-7C35-41F0-99BD-3DB18B890C87}" type="CELLRANGE">
                      <a:rPr lang="sv-SE"/>
                      <a:pPr/>
                      <a:t>[CELLRANGE]</a:t>
                    </a:fld>
                    <a:endParaRPr lang="sv-SE"/>
                  </a:p>
                </c:rich>
              </c:tx>
              <c:dLblPos val="inBase"/>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0B-C70D-417D-B33F-D547A4EFB695}"/>
                </c:ext>
              </c:extLst>
            </c:dLbl>
            <c:dLbl>
              <c:idx val="11"/>
              <c:tx>
                <c:rich>
                  <a:bodyPr/>
                  <a:lstStyle/>
                  <a:p>
                    <a:fld id="{F86FCD4D-127A-402A-926A-DDC38DBD388F}" type="CELLRANGE">
                      <a:rPr lang="sv-SE"/>
                      <a:pPr/>
                      <a:t>[CELLRANGE]</a:t>
                    </a:fld>
                    <a:endParaRPr lang="sv-SE"/>
                  </a:p>
                </c:rich>
              </c:tx>
              <c:dLblPos val="inBase"/>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0C-C70D-417D-B33F-D547A4EFB695}"/>
                </c:ext>
              </c:extLst>
            </c:dLbl>
            <c:dLbl>
              <c:idx val="12"/>
              <c:tx>
                <c:rich>
                  <a:bodyPr/>
                  <a:lstStyle/>
                  <a:p>
                    <a:fld id="{C967CA71-7700-434F-8047-A74ABBB1915F}" type="CELLRANGE">
                      <a:rPr lang="sv-SE"/>
                      <a:pPr/>
                      <a:t>[CELLRANGE]</a:t>
                    </a:fld>
                    <a:endParaRPr lang="sv-SE"/>
                  </a:p>
                </c:rich>
              </c:tx>
              <c:dLblPos val="inBase"/>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0D-C70D-417D-B33F-D547A4EFB695}"/>
                </c:ext>
              </c:extLst>
            </c:dLbl>
            <c:dLbl>
              <c:idx val="13"/>
              <c:tx>
                <c:rich>
                  <a:bodyPr/>
                  <a:lstStyle/>
                  <a:p>
                    <a:fld id="{777875EE-42AC-48F3-8886-EB9E2D3E04DF}" type="CELLRANGE">
                      <a:rPr lang="sv-SE"/>
                      <a:pPr/>
                      <a:t>[CELLRANGE]</a:t>
                    </a:fld>
                    <a:endParaRPr lang="sv-SE"/>
                  </a:p>
                </c:rich>
              </c:tx>
              <c:dLblPos val="inBase"/>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0E-C70D-417D-B33F-D547A4EFB695}"/>
                </c:ext>
              </c:extLst>
            </c:dLbl>
            <c:dLbl>
              <c:idx val="14"/>
              <c:tx>
                <c:rich>
                  <a:bodyPr/>
                  <a:lstStyle/>
                  <a:p>
                    <a:fld id="{AD2ACC5F-E293-48D5-887B-1999E1E269B4}" type="CELLRANGE">
                      <a:rPr lang="sv-SE"/>
                      <a:pPr/>
                      <a:t>[CELLRANGE]</a:t>
                    </a:fld>
                    <a:endParaRPr lang="sv-SE"/>
                  </a:p>
                </c:rich>
              </c:tx>
              <c:dLblPos val="inBase"/>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0F-C70D-417D-B33F-D547A4EFB695}"/>
                </c:ext>
              </c:extLst>
            </c:dLbl>
            <c:dLbl>
              <c:idx val="15"/>
              <c:tx>
                <c:rich>
                  <a:bodyPr/>
                  <a:lstStyle/>
                  <a:p>
                    <a:fld id="{37BB7772-847C-4A9C-8470-A0C6236FCE96}" type="CELLRANGE">
                      <a:rPr lang="sv-SE"/>
                      <a:pPr/>
                      <a:t>[CELLRANGE]</a:t>
                    </a:fld>
                    <a:endParaRPr lang="sv-SE"/>
                  </a:p>
                </c:rich>
              </c:tx>
              <c:dLblPos val="inBase"/>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11-C70D-417D-B33F-D547A4EFB695}"/>
                </c:ext>
              </c:extLst>
            </c:dLbl>
            <c:dLbl>
              <c:idx val="16"/>
              <c:tx>
                <c:rich>
                  <a:bodyPr/>
                  <a:lstStyle/>
                  <a:p>
                    <a:fld id="{4858AB6E-E53E-4D3E-8BE1-CCFFAB178803}" type="CELLRANGE">
                      <a:rPr lang="sv-SE"/>
                      <a:pPr/>
                      <a:t>[CELLRANGE]</a:t>
                    </a:fld>
                    <a:endParaRPr lang="sv-SE"/>
                  </a:p>
                </c:rich>
              </c:tx>
              <c:dLblPos val="inBase"/>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12-C70D-417D-B33F-D547A4EFB695}"/>
                </c:ext>
              </c:extLst>
            </c:dLbl>
            <c:dLbl>
              <c:idx val="17"/>
              <c:tx>
                <c:rich>
                  <a:bodyPr/>
                  <a:lstStyle/>
                  <a:p>
                    <a:fld id="{204E7F7A-E9C0-4465-BEBB-EE22ECD4527F}" type="CELLRANGE">
                      <a:rPr lang="sv-SE"/>
                      <a:pPr/>
                      <a:t>[CELLRANGE]</a:t>
                    </a:fld>
                    <a:endParaRPr lang="sv-SE"/>
                  </a:p>
                </c:rich>
              </c:tx>
              <c:dLblPos val="inBase"/>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13-C70D-417D-B33F-D547A4EFB695}"/>
                </c:ext>
              </c:extLst>
            </c:dLbl>
            <c:dLbl>
              <c:idx val="18"/>
              <c:tx>
                <c:rich>
                  <a:bodyPr/>
                  <a:lstStyle/>
                  <a:p>
                    <a:fld id="{CEDFF583-7333-4AE1-9BF5-8E6B9B8200D3}" type="CELLRANGE">
                      <a:rPr lang="sv-SE"/>
                      <a:pPr/>
                      <a:t>[CELLRANGE]</a:t>
                    </a:fld>
                    <a:endParaRPr lang="sv-SE"/>
                  </a:p>
                </c:rich>
              </c:tx>
              <c:dLblPos val="inBase"/>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14-C70D-417D-B33F-D547A4EFB695}"/>
                </c:ext>
              </c:extLst>
            </c:dLbl>
            <c:dLbl>
              <c:idx val="19"/>
              <c:tx>
                <c:rich>
                  <a:bodyPr/>
                  <a:lstStyle/>
                  <a:p>
                    <a:fld id="{9DB240BA-21D4-44AB-BC01-9512899055FB}" type="CELLRANGE">
                      <a:rPr lang="sv-SE"/>
                      <a:pPr/>
                      <a:t>[CELLRANGE]</a:t>
                    </a:fld>
                    <a:endParaRPr lang="sv-SE"/>
                  </a:p>
                </c:rich>
              </c:tx>
              <c:dLblPos val="inBase"/>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15-C70D-417D-B33F-D547A4EFB695}"/>
                </c:ext>
              </c:extLst>
            </c:dLbl>
            <c:dLbl>
              <c:idx val="20"/>
              <c:tx>
                <c:rich>
                  <a:bodyPr/>
                  <a:lstStyle/>
                  <a:p>
                    <a:fld id="{9FBE8109-C1F4-4C34-993B-6403599E4E13}" type="CELLRANGE">
                      <a:rPr lang="sv-SE"/>
                      <a:pPr/>
                      <a:t>[CELLRANGE]</a:t>
                    </a:fld>
                    <a:endParaRPr lang="sv-SE"/>
                  </a:p>
                </c:rich>
              </c:tx>
              <c:dLblPos val="inBase"/>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16-C70D-417D-B33F-D547A4EFB695}"/>
                </c:ext>
              </c:extLst>
            </c:dLbl>
            <c:dLbl>
              <c:idx val="21"/>
              <c:tx>
                <c:rich>
                  <a:bodyPr/>
                  <a:lstStyle/>
                  <a:p>
                    <a:fld id="{BCC11F9D-D545-4C0F-B9BC-C367C981B999}" type="CELLRANGE">
                      <a:rPr lang="sv-SE"/>
                      <a:pPr/>
                      <a:t>[CELLRANGE]</a:t>
                    </a:fld>
                    <a:endParaRPr lang="sv-SE"/>
                  </a:p>
                </c:rich>
              </c:tx>
              <c:dLblPos val="inBase"/>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17-C70D-417D-B33F-D547A4EFB695}"/>
                </c:ext>
              </c:extLst>
            </c:dLbl>
            <c:dLbl>
              <c:idx val="22"/>
              <c:tx>
                <c:rich>
                  <a:bodyPr/>
                  <a:lstStyle/>
                  <a:p>
                    <a:fld id="{710F6D57-5BB4-4FDE-A61C-0117EFFCF2BD}" type="CELLRANGE">
                      <a:rPr lang="sv-SE"/>
                      <a:pPr/>
                      <a:t>[CELLRANGE]</a:t>
                    </a:fld>
                    <a:endParaRPr lang="sv-SE"/>
                  </a:p>
                </c:rich>
              </c:tx>
              <c:dLblPos val="inBase"/>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18-C70D-417D-B33F-D547A4EFB695}"/>
                </c:ext>
              </c:extLst>
            </c:dLbl>
            <c:dLbl>
              <c:idx val="23"/>
              <c:tx>
                <c:rich>
                  <a:bodyPr/>
                  <a:lstStyle/>
                  <a:p>
                    <a:fld id="{4E55BFDF-C2A2-4B60-A852-2338B3940B2A}" type="CELLRANGE">
                      <a:rPr lang="sv-SE"/>
                      <a:pPr/>
                      <a:t>[CELLRANGE]</a:t>
                    </a:fld>
                    <a:endParaRPr lang="sv-SE"/>
                  </a:p>
                </c:rich>
              </c:tx>
              <c:dLblPos val="inBase"/>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19-C70D-417D-B33F-D547A4EFB695}"/>
                </c:ext>
              </c:extLst>
            </c:dLbl>
            <c:dLbl>
              <c:idx val="24"/>
              <c:tx>
                <c:rich>
                  <a:bodyPr/>
                  <a:lstStyle/>
                  <a:p>
                    <a:fld id="{BED08049-2A58-4D19-9C34-ED05AC1010E8}" type="CELLRANGE">
                      <a:rPr lang="sv-SE"/>
                      <a:pPr/>
                      <a:t>[CELLRANGE]</a:t>
                    </a:fld>
                    <a:endParaRPr lang="sv-SE"/>
                  </a:p>
                </c:rich>
              </c:tx>
              <c:dLblPos val="inBase"/>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1A-C70D-417D-B33F-D547A4EFB695}"/>
                </c:ext>
              </c:extLst>
            </c:dLbl>
            <c:dLbl>
              <c:idx val="25"/>
              <c:tx>
                <c:rich>
                  <a:bodyPr/>
                  <a:lstStyle/>
                  <a:p>
                    <a:fld id="{56915A8F-297A-484C-962B-B07608ADCA69}" type="CELLRANGE">
                      <a:rPr lang="sv-SE"/>
                      <a:pPr/>
                      <a:t>[CELLRANGE]</a:t>
                    </a:fld>
                    <a:endParaRPr lang="sv-SE"/>
                  </a:p>
                </c:rich>
              </c:tx>
              <c:dLblPos val="inBase"/>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1B-C70D-417D-B33F-D547A4EFB695}"/>
                </c:ext>
              </c:extLst>
            </c:dLbl>
            <c:spPr>
              <a:noFill/>
              <a:ln>
                <a:noFill/>
              </a:ln>
              <a:effectLst/>
            </c:spPr>
            <c:dLblPos val="inBase"/>
            <c:showLegendKey val="0"/>
            <c:showVal val="0"/>
            <c:showCatName val="0"/>
            <c:showSerName val="0"/>
            <c:showPercent val="0"/>
            <c:showBubbleSize val="0"/>
            <c:showLeaderLines val="0"/>
            <c:extLst>
              <c:ext xmlns:c15="http://schemas.microsoft.com/office/drawing/2012/chart" uri="{CE6537A1-D6FC-4f65-9D91-7224C49458BB}">
                <c15:showDataLabelsRange val="1"/>
                <c15:showLeaderLines val="0"/>
              </c:ext>
            </c:extLst>
          </c:dLbls>
          <c:cat>
            <c:strRef>
              <c:f>'13'!$B$18:$B$43</c:f>
              <c:strCache>
                <c:ptCount val="26"/>
                <c:pt idx="0">
                  <c:v>Hematologi</c:v>
                </c:pt>
                <c:pt idx="1">
                  <c:v>Njurmedicin</c:v>
                </c:pt>
                <c:pt idx="2">
                  <c:v>Neurokirurgi</c:v>
                </c:pt>
                <c:pt idx="3">
                  <c:v>Cancersjukvård</c:v>
                </c:pt>
                <c:pt idx="4">
                  <c:v>Plastikkirurgi</c:v>
                </c:pt>
                <c:pt idx="5">
                  <c:v>Specialiserad smärtmottagning</c:v>
                </c:pt>
                <c:pt idx="6">
                  <c:v>Mag- och tarmsjukvård</c:v>
                </c:pt>
                <c:pt idx="7">
                  <c:v>Kärlkirurgi</c:v>
                </c:pt>
                <c:pt idx="8">
                  <c:v>Endokrinologi</c:v>
                </c:pt>
                <c:pt idx="9">
                  <c:v>Reumatisk sjukvård</c:v>
                </c:pt>
                <c:pt idx="10">
                  <c:v>Allergisjukvård</c:v>
                </c:pt>
                <c:pt idx="11">
                  <c:v>Lungsjukvård</c:v>
                </c:pt>
                <c:pt idx="12">
                  <c:v>Barn- och ungdomspsykiatri</c:v>
                </c:pt>
                <c:pt idx="13">
                  <c:v>Handkirurgi</c:v>
                </c:pt>
                <c:pt idx="14">
                  <c:v>Allmän internmedicin</c:v>
                </c:pt>
                <c:pt idx="15">
                  <c:v>Neurologi</c:v>
                </c:pt>
                <c:pt idx="16">
                  <c:v>Hjärtsjukvård</c:v>
                </c:pt>
                <c:pt idx="17">
                  <c:v>Allmän psykiatri</c:v>
                </c:pt>
                <c:pt idx="18">
                  <c:v>Urologi</c:v>
                </c:pt>
                <c:pt idx="19">
                  <c:v>Barn- och ungdomsmedicin</c:v>
                </c:pt>
                <c:pt idx="20">
                  <c:v>Allmän kirurgi</c:v>
                </c:pt>
                <c:pt idx="21">
                  <c:v>Kvinnosjukvård</c:v>
                </c:pt>
                <c:pt idx="22">
                  <c:v>Hudsjukvård</c:v>
                </c:pt>
                <c:pt idx="23">
                  <c:v>Ortopedi</c:v>
                </c:pt>
                <c:pt idx="24">
                  <c:v>Öron-näsa-halssjukvård</c:v>
                </c:pt>
                <c:pt idx="25">
                  <c:v>Ögonsjukvård</c:v>
                </c:pt>
              </c:strCache>
            </c:strRef>
          </c:cat>
          <c:val>
            <c:numRef>
              <c:f>'13'!$C$18:$C$43</c:f>
              <c:numCache>
                <c:formatCode>#,##0</c:formatCode>
                <c:ptCount val="26"/>
                <c:pt idx="0">
                  <c:v>536</c:v>
                </c:pt>
                <c:pt idx="1">
                  <c:v>650</c:v>
                </c:pt>
                <c:pt idx="2">
                  <c:v>649</c:v>
                </c:pt>
                <c:pt idx="3">
                  <c:v>1279</c:v>
                </c:pt>
                <c:pt idx="4">
                  <c:v>1033</c:v>
                </c:pt>
                <c:pt idx="5">
                  <c:v>1110</c:v>
                </c:pt>
                <c:pt idx="6">
                  <c:v>1667</c:v>
                </c:pt>
                <c:pt idx="7">
                  <c:v>1503</c:v>
                </c:pt>
                <c:pt idx="8">
                  <c:v>2122</c:v>
                </c:pt>
                <c:pt idx="9">
                  <c:v>2311</c:v>
                </c:pt>
                <c:pt idx="10">
                  <c:v>1619</c:v>
                </c:pt>
                <c:pt idx="11">
                  <c:v>2132</c:v>
                </c:pt>
                <c:pt idx="12">
                  <c:v>3418</c:v>
                </c:pt>
                <c:pt idx="13">
                  <c:v>3115</c:v>
                </c:pt>
                <c:pt idx="14">
                  <c:v>3442</c:v>
                </c:pt>
                <c:pt idx="15">
                  <c:v>4526</c:v>
                </c:pt>
                <c:pt idx="16">
                  <c:v>5321</c:v>
                </c:pt>
                <c:pt idx="17">
                  <c:v>7134</c:v>
                </c:pt>
                <c:pt idx="18">
                  <c:v>7633</c:v>
                </c:pt>
                <c:pt idx="19">
                  <c:v>11539</c:v>
                </c:pt>
                <c:pt idx="20">
                  <c:v>15641</c:v>
                </c:pt>
                <c:pt idx="21">
                  <c:v>20287</c:v>
                </c:pt>
                <c:pt idx="22">
                  <c:v>26451</c:v>
                </c:pt>
                <c:pt idx="23">
                  <c:v>23705</c:v>
                </c:pt>
                <c:pt idx="24">
                  <c:v>21454</c:v>
                </c:pt>
                <c:pt idx="25">
                  <c:v>24265</c:v>
                </c:pt>
              </c:numCache>
            </c:numRef>
          </c:val>
          <c:extLst>
            <c:ext xmlns:c15="http://schemas.microsoft.com/office/drawing/2012/chart" uri="{02D57815-91ED-43cb-92C2-25804820EDAC}">
              <c15:datalabelsRange>
                <c15:f>'13'!$F$18:$F$43</c15:f>
                <c15:dlblRangeCache>
                  <c:ptCount val="26"/>
                  <c:pt idx="0">
                    <c:v>7%</c:v>
                  </c:pt>
                  <c:pt idx="1">
                    <c:v>12%</c:v>
                  </c:pt>
                  <c:pt idx="2">
                    <c:v>16%</c:v>
                  </c:pt>
                  <c:pt idx="3">
                    <c:v>5%</c:v>
                  </c:pt>
                  <c:pt idx="4">
                    <c:v>39%</c:v>
                  </c:pt>
                  <c:pt idx="5">
                    <c:v>44%</c:v>
                  </c:pt>
                  <c:pt idx="6">
                    <c:v>19%</c:v>
                  </c:pt>
                  <c:pt idx="7">
                    <c:v>31%</c:v>
                  </c:pt>
                  <c:pt idx="8">
                    <c:v>23%</c:v>
                  </c:pt>
                  <c:pt idx="9">
                    <c:v>17%</c:v>
                  </c:pt>
                  <c:pt idx="10">
                    <c:v>48%</c:v>
                  </c:pt>
                  <c:pt idx="11">
                    <c:v>43%</c:v>
                  </c:pt>
                  <c:pt idx="12">
                    <c:v>26%</c:v>
                  </c:pt>
                  <c:pt idx="13">
                    <c:v>37%</c:v>
                  </c:pt>
                  <c:pt idx="14">
                    <c:v>38%</c:v>
                  </c:pt>
                  <c:pt idx="15">
                    <c:v>30%</c:v>
                  </c:pt>
                  <c:pt idx="16">
                    <c:v>30%</c:v>
                  </c:pt>
                  <c:pt idx="17">
                    <c:v>21%</c:v>
                  </c:pt>
                  <c:pt idx="18">
                    <c:v>32%</c:v>
                  </c:pt>
                  <c:pt idx="19">
                    <c:v>21%</c:v>
                  </c:pt>
                  <c:pt idx="20">
                    <c:v>35%</c:v>
                  </c:pt>
                  <c:pt idx="21">
                    <c:v>25%</c:v>
                  </c:pt>
                  <c:pt idx="22">
                    <c:v>12%</c:v>
                  </c:pt>
                  <c:pt idx="23">
                    <c:v>31%</c:v>
                  </c:pt>
                  <c:pt idx="24">
                    <c:v>41%</c:v>
                  </c:pt>
                  <c:pt idx="25">
                    <c:v>42%</c:v>
                  </c:pt>
                </c15:dlblRangeCache>
              </c15:datalabelsRange>
            </c:ext>
            <c:ext xmlns:c16="http://schemas.microsoft.com/office/drawing/2014/chart" uri="{C3380CC4-5D6E-409C-BE32-E72D297353CC}">
              <c16:uniqueId val="{00000010-C70D-417D-B33F-D547A4EFB695}"/>
            </c:ext>
          </c:extLst>
        </c:ser>
        <c:dLbls>
          <c:showLegendKey val="0"/>
          <c:showVal val="0"/>
          <c:showCatName val="0"/>
          <c:showSerName val="0"/>
          <c:showPercent val="0"/>
          <c:showBubbleSize val="0"/>
        </c:dLbls>
        <c:gapWidth val="37"/>
        <c:overlap val="100"/>
        <c:axId val="84530688"/>
        <c:axId val="85000960"/>
      </c:barChart>
      <c:catAx>
        <c:axId val="84530688"/>
        <c:scaling>
          <c:orientation val="minMax"/>
        </c:scaling>
        <c:delete val="0"/>
        <c:axPos val="l"/>
        <c:numFmt formatCode="General" sourceLinked="1"/>
        <c:majorTickMark val="none"/>
        <c:minorTickMark val="none"/>
        <c:tickLblPos val="nextTo"/>
        <c:spPr>
          <a:ln w="3175">
            <a:solidFill>
              <a:sysClr val="windowText" lastClr="000000"/>
            </a:solidFill>
          </a:ln>
        </c:spPr>
        <c:crossAx val="85000960"/>
        <c:crosses val="autoZero"/>
        <c:auto val="1"/>
        <c:lblAlgn val="ctr"/>
        <c:lblOffset val="100"/>
        <c:noMultiLvlLbl val="0"/>
      </c:catAx>
      <c:valAx>
        <c:axId val="85000960"/>
        <c:scaling>
          <c:orientation val="minMax"/>
          <c:max val="50000"/>
          <c:min val="0"/>
        </c:scaling>
        <c:delete val="0"/>
        <c:axPos val="b"/>
        <c:majorGridlines>
          <c:spPr>
            <a:ln w="3175">
              <a:solidFill>
                <a:srgbClr val="DAD7CB"/>
              </a:solidFill>
            </a:ln>
          </c:spPr>
        </c:majorGridlines>
        <c:numFmt formatCode="#,##0" sourceLinked="0"/>
        <c:majorTickMark val="none"/>
        <c:minorTickMark val="none"/>
        <c:tickLblPos val="nextTo"/>
        <c:spPr>
          <a:ln w="3175">
            <a:solidFill>
              <a:sysClr val="windowText" lastClr="000000"/>
            </a:solidFill>
          </a:ln>
        </c:spPr>
        <c:crossAx val="84530688"/>
        <c:crosses val="autoZero"/>
        <c:crossBetween val="between"/>
        <c:majorUnit val="10000"/>
      </c:valAx>
      <c:spPr>
        <a:solidFill>
          <a:srgbClr val="FFFFFF"/>
        </a:solidFill>
        <a:ln w="3175">
          <a:solidFill>
            <a:sysClr val="windowText" lastClr="000000"/>
          </a:solidFill>
        </a:ln>
      </c:spPr>
    </c:plotArea>
    <c:legend>
      <c:legendPos val="b"/>
      <c:layout>
        <c:manualLayout>
          <c:xMode val="edge"/>
          <c:yMode val="edge"/>
          <c:x val="0.83945076185231027"/>
          <c:y val="0.15977359922172718"/>
          <c:w val="0.15647137517883453"/>
          <c:h val="0.20239213918670856"/>
        </c:manualLayout>
      </c:layout>
      <c:overlay val="0"/>
    </c:legend>
    <c:plotVisOnly val="1"/>
    <c:dispBlanksAs val="gap"/>
    <c:showDLblsOverMax val="0"/>
  </c:chart>
  <c:spPr>
    <a:solidFill>
      <a:srgbClr val="DAD7CB"/>
    </a:solidFill>
    <a:ln w="0">
      <a:noFill/>
    </a:ln>
  </c:spPr>
  <c:txPr>
    <a:bodyPr/>
    <a:lstStyle/>
    <a:p>
      <a:pPr>
        <a:defRPr sz="700" baseline="0"/>
      </a:pPr>
      <a:endParaRPr lang="sv-SE"/>
    </a:p>
  </c:txPr>
  <c:printSettings>
    <c:headerFooter/>
    <c:pageMargins b="0.75" l="0.7" r="0.7" t="0.75" header="0.3" footer="0.3"/>
    <c:pageSetup/>
  </c:printSettings>
  <c:userShapes r:id="rId2"/>
</c:chartSpace>
</file>

<file path=xl/charts/chart1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sv-SE"/>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1"/>
    <c:plotArea>
      <c:layout>
        <c:manualLayout>
          <c:layoutTarget val="inner"/>
          <c:xMode val="edge"/>
          <c:yMode val="edge"/>
          <c:x val="0.101640873015873"/>
          <c:y val="0.25322679460339453"/>
          <c:w val="0.6823721340388007"/>
          <c:h val="0.42731484135574066"/>
        </c:manualLayout>
      </c:layout>
      <c:barChart>
        <c:barDir val="col"/>
        <c:grouping val="clustered"/>
        <c:varyColors val="0"/>
        <c:ser>
          <c:idx val="0"/>
          <c:order val="0"/>
          <c:tx>
            <c:strRef>
              <c:f>'14'!$C$19</c:f>
              <c:strCache>
                <c:ptCount val="1"/>
                <c:pt idx="0">
                  <c:v>2019</c:v>
                </c:pt>
              </c:strCache>
            </c:strRef>
          </c:tx>
          <c:spPr>
            <a:solidFill>
              <a:srgbClr val="FBE6CC"/>
            </a:solidFill>
            <a:ln>
              <a:solidFill>
                <a:srgbClr val="F2B566"/>
              </a:solidFill>
            </a:ln>
          </c:spPr>
          <c:invertIfNegative val="0"/>
          <c:dLbls>
            <c:spPr>
              <a:noFill/>
              <a:ln>
                <a:noFill/>
              </a:ln>
              <a:effectLst/>
            </c:spPr>
            <c:dLblPos val="inBase"/>
            <c:showLegendKey val="0"/>
            <c:showVal val="1"/>
            <c:showCatName val="0"/>
            <c:showSerName val="0"/>
            <c:showPercent val="0"/>
            <c:showBubbleSize val="0"/>
            <c:showLeaderLines val="0"/>
            <c:extLst>
              <c:ext xmlns:c15="http://schemas.microsoft.com/office/drawing/2012/chart" uri="{CE6537A1-D6FC-4f65-9D91-7224C49458BB}">
                <c15:showLeaderLines val="1"/>
              </c:ext>
            </c:extLst>
          </c:dLbls>
          <c:cat>
            <c:multiLvlStrRef>
              <c:f>'14'!$A$20:$B$23</c:f>
              <c:multiLvlStrCache>
                <c:ptCount val="4"/>
                <c:lvl>
                  <c:pt idx="0">
                    <c:v>0–69 år</c:v>
                  </c:pt>
                  <c:pt idx="1">
                    <c:v>70+ år</c:v>
                  </c:pt>
                  <c:pt idx="2">
                    <c:v>0–69 år</c:v>
                  </c:pt>
                  <c:pt idx="3">
                    <c:v>70+ år</c:v>
                  </c:pt>
                </c:lvl>
                <c:lvl>
                  <c:pt idx="0">
                    <c:v>Första besök</c:v>
                  </c:pt>
                  <c:pt idx="2">
                    <c:v>Operation/åtgärd</c:v>
                  </c:pt>
                </c:lvl>
              </c:multiLvlStrCache>
            </c:multiLvlStrRef>
          </c:cat>
          <c:val>
            <c:numRef>
              <c:f>'14'!$C$20:$C$23</c:f>
              <c:numCache>
                <c:formatCode>0</c:formatCode>
                <c:ptCount val="4"/>
                <c:pt idx="0">
                  <c:v>27.9175</c:v>
                </c:pt>
                <c:pt idx="1">
                  <c:v>30.358200000000004</c:v>
                </c:pt>
                <c:pt idx="2">
                  <c:v>42.504399999999997</c:v>
                </c:pt>
                <c:pt idx="3">
                  <c:v>37.041800000000002</c:v>
                </c:pt>
              </c:numCache>
            </c:numRef>
          </c:val>
          <c:extLst>
            <c:ext xmlns:c16="http://schemas.microsoft.com/office/drawing/2014/chart" uri="{C3380CC4-5D6E-409C-BE32-E72D297353CC}">
              <c16:uniqueId val="{00000000-B75A-436B-9663-0BDF3AC3649E}"/>
            </c:ext>
          </c:extLst>
        </c:ser>
        <c:ser>
          <c:idx val="1"/>
          <c:order val="1"/>
          <c:tx>
            <c:strRef>
              <c:f>'14'!$D$19</c:f>
              <c:strCache>
                <c:ptCount val="1"/>
                <c:pt idx="0">
                  <c:v>2020</c:v>
                </c:pt>
              </c:strCache>
            </c:strRef>
          </c:tx>
          <c:spPr>
            <a:solidFill>
              <a:srgbClr val="E98300"/>
            </a:solidFill>
            <a:ln>
              <a:solidFill>
                <a:srgbClr val="AF620A"/>
              </a:solidFill>
            </a:ln>
          </c:spPr>
          <c:invertIfNegative val="0"/>
          <c:dLbls>
            <c:spPr>
              <a:noFill/>
              <a:ln>
                <a:noFill/>
              </a:ln>
              <a:effectLst/>
            </c:spPr>
            <c:dLblPos val="inBase"/>
            <c:showLegendKey val="0"/>
            <c:showVal val="1"/>
            <c:showCatName val="0"/>
            <c:showSerName val="0"/>
            <c:showPercent val="0"/>
            <c:showBubbleSize val="0"/>
            <c:showLeaderLines val="0"/>
            <c:extLst>
              <c:ext xmlns:c15="http://schemas.microsoft.com/office/drawing/2012/chart" uri="{CE6537A1-D6FC-4f65-9D91-7224C49458BB}">
                <c15:showLeaderLines val="1"/>
              </c:ext>
            </c:extLst>
          </c:dLbls>
          <c:cat>
            <c:multiLvlStrRef>
              <c:f>'14'!$A$20:$B$23</c:f>
              <c:multiLvlStrCache>
                <c:ptCount val="4"/>
                <c:lvl>
                  <c:pt idx="0">
                    <c:v>0–69 år</c:v>
                  </c:pt>
                  <c:pt idx="1">
                    <c:v>70+ år</c:v>
                  </c:pt>
                  <c:pt idx="2">
                    <c:v>0–69 år</c:v>
                  </c:pt>
                  <c:pt idx="3">
                    <c:v>70+ år</c:v>
                  </c:pt>
                </c:lvl>
                <c:lvl>
                  <c:pt idx="0">
                    <c:v>Första besök</c:v>
                  </c:pt>
                  <c:pt idx="2">
                    <c:v>Operation/åtgärd</c:v>
                  </c:pt>
                </c:lvl>
              </c:multiLvlStrCache>
            </c:multiLvlStrRef>
          </c:cat>
          <c:val>
            <c:numRef>
              <c:f>'14'!$D$20:$D$23</c:f>
              <c:numCache>
                <c:formatCode>0</c:formatCode>
                <c:ptCount val="4"/>
                <c:pt idx="0">
                  <c:v>31.095800000000001</c:v>
                </c:pt>
                <c:pt idx="1">
                  <c:v>38.720700000000001</c:v>
                </c:pt>
                <c:pt idx="2">
                  <c:v>56.323599999999999</c:v>
                </c:pt>
                <c:pt idx="3">
                  <c:v>52.654000000000003</c:v>
                </c:pt>
              </c:numCache>
            </c:numRef>
          </c:val>
          <c:extLst>
            <c:ext xmlns:c16="http://schemas.microsoft.com/office/drawing/2014/chart" uri="{C3380CC4-5D6E-409C-BE32-E72D297353CC}">
              <c16:uniqueId val="{00000001-B75A-436B-9663-0BDF3AC3649E}"/>
            </c:ext>
          </c:extLst>
        </c:ser>
        <c:dLbls>
          <c:showLegendKey val="0"/>
          <c:showVal val="0"/>
          <c:showCatName val="0"/>
          <c:showSerName val="0"/>
          <c:showPercent val="0"/>
          <c:showBubbleSize val="0"/>
        </c:dLbls>
        <c:gapWidth val="60"/>
        <c:axId val="84530688"/>
        <c:axId val="85000960"/>
      </c:barChart>
      <c:catAx>
        <c:axId val="84530688"/>
        <c:scaling>
          <c:orientation val="minMax"/>
        </c:scaling>
        <c:delete val="0"/>
        <c:axPos val="b"/>
        <c:numFmt formatCode="General" sourceLinked="1"/>
        <c:majorTickMark val="none"/>
        <c:minorTickMark val="none"/>
        <c:tickLblPos val="nextTo"/>
        <c:spPr>
          <a:ln w="3175">
            <a:solidFill>
              <a:sysClr val="windowText" lastClr="000000"/>
            </a:solidFill>
          </a:ln>
        </c:spPr>
        <c:crossAx val="85000960"/>
        <c:crosses val="autoZero"/>
        <c:auto val="1"/>
        <c:lblAlgn val="ctr"/>
        <c:lblOffset val="100"/>
        <c:noMultiLvlLbl val="0"/>
      </c:catAx>
      <c:valAx>
        <c:axId val="85000960"/>
        <c:scaling>
          <c:orientation val="minMax"/>
        </c:scaling>
        <c:delete val="0"/>
        <c:axPos val="l"/>
        <c:majorGridlines>
          <c:spPr>
            <a:ln w="3175">
              <a:solidFill>
                <a:srgbClr val="DAD7CB"/>
              </a:solidFill>
            </a:ln>
          </c:spPr>
        </c:majorGridlines>
        <c:title>
          <c:tx>
            <c:rich>
              <a:bodyPr rot="0" vert="horz"/>
              <a:lstStyle/>
              <a:p>
                <a:pPr>
                  <a:defRPr b="0"/>
                </a:pPr>
                <a:r>
                  <a:rPr lang="en-US"/>
                  <a:t>Procent</a:t>
                </a:r>
              </a:p>
            </c:rich>
          </c:tx>
          <c:layout>
            <c:manualLayout>
              <c:xMode val="edge"/>
              <c:yMode val="edge"/>
              <c:x val="5.2993235444768493E-2"/>
              <c:y val="0.18498424159707252"/>
            </c:manualLayout>
          </c:layout>
          <c:overlay val="0"/>
        </c:title>
        <c:numFmt formatCode="0" sourceLinked="0"/>
        <c:majorTickMark val="none"/>
        <c:minorTickMark val="none"/>
        <c:tickLblPos val="nextTo"/>
        <c:spPr>
          <a:ln w="3175">
            <a:solidFill>
              <a:sysClr val="windowText" lastClr="000000"/>
            </a:solidFill>
          </a:ln>
        </c:spPr>
        <c:crossAx val="84530688"/>
        <c:crosses val="autoZero"/>
        <c:crossBetween val="between"/>
      </c:valAx>
      <c:spPr>
        <a:solidFill>
          <a:srgbClr val="FFFFFF"/>
        </a:solidFill>
        <a:ln w="3175">
          <a:solidFill>
            <a:sysClr val="windowText" lastClr="000000"/>
          </a:solidFill>
        </a:ln>
      </c:spPr>
    </c:plotArea>
    <c:legend>
      <c:legendPos val="r"/>
      <c:layout>
        <c:manualLayout>
          <c:xMode val="edge"/>
          <c:yMode val="edge"/>
          <c:x val="0.84458706340719902"/>
          <c:y val="0.39559324187957029"/>
          <c:w val="8.1820956312807627E-2"/>
          <c:h val="0.13200495771361914"/>
        </c:manualLayout>
      </c:layout>
      <c:overlay val="0"/>
    </c:legend>
    <c:plotVisOnly val="1"/>
    <c:dispBlanksAs val="gap"/>
    <c:showDLblsOverMax val="0"/>
  </c:chart>
  <c:spPr>
    <a:solidFill>
      <a:srgbClr val="DAD7CB"/>
    </a:solidFill>
    <a:ln w="0">
      <a:noFill/>
    </a:ln>
  </c:spPr>
  <c:txPr>
    <a:bodyPr/>
    <a:lstStyle/>
    <a:p>
      <a:pPr>
        <a:defRPr sz="700" baseline="0"/>
      </a:pPr>
      <a:endParaRPr lang="sv-SE"/>
    </a:p>
  </c:txPr>
  <c:printSettings>
    <c:headerFooter/>
    <c:pageMargins b="0.75" l="0.7" r="0.7" t="0.75" header="0.3" footer="0.3"/>
    <c:pageSetup/>
  </c:printSettings>
  <c:userShapes r:id="rId2"/>
</c:chartSpace>
</file>

<file path=xl/charts/chart1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sv-SE"/>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1"/>
    <c:plotArea>
      <c:layout>
        <c:manualLayout>
          <c:layoutTarget val="inner"/>
          <c:xMode val="edge"/>
          <c:yMode val="edge"/>
          <c:x val="9.6041225749559075E-2"/>
          <c:y val="0.24044164479440069"/>
          <c:w val="0.6823721340388007"/>
          <c:h val="0.44010008748906387"/>
        </c:manualLayout>
      </c:layout>
      <c:barChart>
        <c:barDir val="col"/>
        <c:grouping val="clustered"/>
        <c:varyColors val="0"/>
        <c:ser>
          <c:idx val="0"/>
          <c:order val="0"/>
          <c:tx>
            <c:strRef>
              <c:f>'15'!$C$20</c:f>
              <c:strCache>
                <c:ptCount val="1"/>
                <c:pt idx="0">
                  <c:v>Kvinnor</c:v>
                </c:pt>
              </c:strCache>
            </c:strRef>
          </c:tx>
          <c:spPr>
            <a:solidFill>
              <a:srgbClr val="8D6E97"/>
            </a:solidFill>
            <a:ln>
              <a:solidFill>
                <a:srgbClr val="46364B"/>
              </a:solidFill>
            </a:ln>
          </c:spPr>
          <c:invertIfNegative val="0"/>
          <c:dLbls>
            <c:spPr>
              <a:noFill/>
              <a:ln>
                <a:noFill/>
              </a:ln>
              <a:effectLst/>
            </c:spPr>
            <c:txPr>
              <a:bodyPr wrap="square" lIns="38100" tIns="19050" rIns="38100" bIns="19050" anchor="ctr">
                <a:spAutoFit/>
              </a:bodyPr>
              <a:lstStyle/>
              <a:p>
                <a:pPr>
                  <a:defRPr>
                    <a:solidFill>
                      <a:schemeClr val="bg1"/>
                    </a:solidFill>
                  </a:defRPr>
                </a:pPr>
                <a:endParaRPr lang="sv-SE"/>
              </a:p>
            </c:txPr>
            <c:dLblPos val="inBase"/>
            <c:showLegendKey val="0"/>
            <c:showVal val="1"/>
            <c:showCatName val="0"/>
            <c:showSerName val="0"/>
            <c:showPercent val="0"/>
            <c:showBubbleSize val="0"/>
            <c:showLeaderLines val="0"/>
            <c:extLst>
              <c:ext xmlns:c15="http://schemas.microsoft.com/office/drawing/2012/chart" uri="{CE6537A1-D6FC-4f65-9D91-7224C49458BB}">
                <c15:showLeaderLines val="1"/>
              </c:ext>
            </c:extLst>
          </c:dLbls>
          <c:cat>
            <c:multiLvlStrRef>
              <c:f>'15'!$A$21:$B$24</c:f>
              <c:multiLvlStrCache>
                <c:ptCount val="4"/>
                <c:lvl>
                  <c:pt idx="0">
                    <c:v>Augusti 2019</c:v>
                  </c:pt>
                  <c:pt idx="1">
                    <c:v>Augusti 2020</c:v>
                  </c:pt>
                  <c:pt idx="2">
                    <c:v>Augusti 2019</c:v>
                  </c:pt>
                  <c:pt idx="3">
                    <c:v>Augusti 2020</c:v>
                  </c:pt>
                </c:lvl>
                <c:lvl>
                  <c:pt idx="0">
                    <c:v>Första besök</c:v>
                  </c:pt>
                  <c:pt idx="2">
                    <c:v>Operation/åtgärd</c:v>
                  </c:pt>
                </c:lvl>
              </c:multiLvlStrCache>
            </c:multiLvlStrRef>
          </c:cat>
          <c:val>
            <c:numRef>
              <c:f>'15'!$C$21:$C$24</c:f>
              <c:numCache>
                <c:formatCode>0</c:formatCode>
                <c:ptCount val="4"/>
                <c:pt idx="0">
                  <c:v>28.2439</c:v>
                </c:pt>
                <c:pt idx="1">
                  <c:v>32.585500000000003</c:v>
                </c:pt>
                <c:pt idx="2">
                  <c:v>39.965400000000002</c:v>
                </c:pt>
                <c:pt idx="3">
                  <c:v>54.765500000000003</c:v>
                </c:pt>
              </c:numCache>
            </c:numRef>
          </c:val>
          <c:extLst>
            <c:ext xmlns:c16="http://schemas.microsoft.com/office/drawing/2014/chart" uri="{C3380CC4-5D6E-409C-BE32-E72D297353CC}">
              <c16:uniqueId val="{00000000-25F5-4CA2-9C9A-D328B2F9672E}"/>
            </c:ext>
          </c:extLst>
        </c:ser>
        <c:ser>
          <c:idx val="1"/>
          <c:order val="1"/>
          <c:tx>
            <c:strRef>
              <c:f>'15'!$D$20</c:f>
              <c:strCache>
                <c:ptCount val="1"/>
                <c:pt idx="0">
                  <c:v>Män</c:v>
                </c:pt>
              </c:strCache>
            </c:strRef>
          </c:tx>
          <c:spPr>
            <a:solidFill>
              <a:srgbClr val="8EC963"/>
            </a:solidFill>
            <a:ln>
              <a:solidFill>
                <a:srgbClr val="4A7729"/>
              </a:solidFill>
            </a:ln>
          </c:spPr>
          <c:invertIfNegative val="0"/>
          <c:dLbls>
            <c:spPr>
              <a:noFill/>
              <a:ln>
                <a:noFill/>
              </a:ln>
              <a:effectLst/>
            </c:spPr>
            <c:dLblPos val="inBase"/>
            <c:showLegendKey val="0"/>
            <c:showVal val="1"/>
            <c:showCatName val="0"/>
            <c:showSerName val="0"/>
            <c:showPercent val="0"/>
            <c:showBubbleSize val="0"/>
            <c:showLeaderLines val="0"/>
            <c:extLst>
              <c:ext xmlns:c15="http://schemas.microsoft.com/office/drawing/2012/chart" uri="{CE6537A1-D6FC-4f65-9D91-7224C49458BB}">
                <c15:showLeaderLines val="1"/>
              </c:ext>
            </c:extLst>
          </c:dLbls>
          <c:cat>
            <c:multiLvlStrRef>
              <c:f>'15'!$A$21:$B$24</c:f>
              <c:multiLvlStrCache>
                <c:ptCount val="4"/>
                <c:lvl>
                  <c:pt idx="0">
                    <c:v>Augusti 2019</c:v>
                  </c:pt>
                  <c:pt idx="1">
                    <c:v>Augusti 2020</c:v>
                  </c:pt>
                  <c:pt idx="2">
                    <c:v>Augusti 2019</c:v>
                  </c:pt>
                  <c:pt idx="3">
                    <c:v>Augusti 2020</c:v>
                  </c:pt>
                </c:lvl>
                <c:lvl>
                  <c:pt idx="0">
                    <c:v>Första besök</c:v>
                  </c:pt>
                  <c:pt idx="2">
                    <c:v>Operation/åtgärd</c:v>
                  </c:pt>
                </c:lvl>
              </c:multiLvlStrCache>
            </c:multiLvlStrRef>
          </c:cat>
          <c:val>
            <c:numRef>
              <c:f>'15'!$D$21:$D$24</c:f>
              <c:numCache>
                <c:formatCode>0</c:formatCode>
                <c:ptCount val="4"/>
                <c:pt idx="0">
                  <c:v>28.9954</c:v>
                </c:pt>
                <c:pt idx="1">
                  <c:v>33.789200000000001</c:v>
                </c:pt>
                <c:pt idx="2">
                  <c:v>40.6492</c:v>
                </c:pt>
                <c:pt idx="3">
                  <c:v>55.179599999999994</c:v>
                </c:pt>
              </c:numCache>
            </c:numRef>
          </c:val>
          <c:extLst>
            <c:ext xmlns:c16="http://schemas.microsoft.com/office/drawing/2014/chart" uri="{C3380CC4-5D6E-409C-BE32-E72D297353CC}">
              <c16:uniqueId val="{00000001-25F5-4CA2-9C9A-D328B2F9672E}"/>
            </c:ext>
          </c:extLst>
        </c:ser>
        <c:dLbls>
          <c:showLegendKey val="0"/>
          <c:showVal val="0"/>
          <c:showCatName val="0"/>
          <c:showSerName val="0"/>
          <c:showPercent val="0"/>
          <c:showBubbleSize val="0"/>
        </c:dLbls>
        <c:gapWidth val="60"/>
        <c:axId val="84530688"/>
        <c:axId val="85000960"/>
      </c:barChart>
      <c:catAx>
        <c:axId val="84530688"/>
        <c:scaling>
          <c:orientation val="minMax"/>
        </c:scaling>
        <c:delete val="0"/>
        <c:axPos val="b"/>
        <c:numFmt formatCode="General" sourceLinked="1"/>
        <c:majorTickMark val="none"/>
        <c:minorTickMark val="none"/>
        <c:tickLblPos val="nextTo"/>
        <c:spPr>
          <a:ln w="3175">
            <a:solidFill>
              <a:sysClr val="windowText" lastClr="000000"/>
            </a:solidFill>
          </a:ln>
        </c:spPr>
        <c:crossAx val="85000960"/>
        <c:crosses val="autoZero"/>
        <c:auto val="1"/>
        <c:lblAlgn val="ctr"/>
        <c:lblOffset val="100"/>
        <c:noMultiLvlLbl val="0"/>
      </c:catAx>
      <c:valAx>
        <c:axId val="85000960"/>
        <c:scaling>
          <c:orientation val="minMax"/>
        </c:scaling>
        <c:delete val="0"/>
        <c:axPos val="l"/>
        <c:majorGridlines>
          <c:spPr>
            <a:ln w="3175">
              <a:solidFill>
                <a:srgbClr val="DAD7CB"/>
              </a:solidFill>
            </a:ln>
          </c:spPr>
        </c:majorGridlines>
        <c:title>
          <c:tx>
            <c:rich>
              <a:bodyPr rot="0" vert="horz"/>
              <a:lstStyle/>
              <a:p>
                <a:pPr>
                  <a:defRPr b="0"/>
                </a:pPr>
                <a:r>
                  <a:rPr lang="en-US"/>
                  <a:t>Procent</a:t>
                </a:r>
              </a:p>
            </c:rich>
          </c:tx>
          <c:layout>
            <c:manualLayout>
              <c:xMode val="edge"/>
              <c:yMode val="edge"/>
              <c:x val="5.0173788128329497E-2"/>
              <c:y val="0.17232299305655072"/>
            </c:manualLayout>
          </c:layout>
          <c:overlay val="0"/>
        </c:title>
        <c:numFmt formatCode="0" sourceLinked="0"/>
        <c:majorTickMark val="none"/>
        <c:minorTickMark val="none"/>
        <c:tickLblPos val="nextTo"/>
        <c:spPr>
          <a:ln w="3175">
            <a:solidFill>
              <a:sysClr val="windowText" lastClr="000000"/>
            </a:solidFill>
          </a:ln>
        </c:spPr>
        <c:crossAx val="84530688"/>
        <c:crosses val="autoZero"/>
        <c:crossBetween val="between"/>
      </c:valAx>
      <c:spPr>
        <a:solidFill>
          <a:srgbClr val="FFFFFF"/>
        </a:solidFill>
        <a:ln w="3175">
          <a:solidFill>
            <a:sysClr val="windowText" lastClr="000000"/>
          </a:solidFill>
        </a:ln>
      </c:spPr>
    </c:plotArea>
    <c:legend>
      <c:legendPos val="r"/>
      <c:layout>
        <c:manualLayout>
          <c:xMode val="edge"/>
          <c:yMode val="edge"/>
          <c:x val="0.81793871252204586"/>
          <c:y val="0.39559337911043946"/>
          <c:w val="0.12046516754850085"/>
          <c:h val="0.15467156605424323"/>
        </c:manualLayout>
      </c:layout>
      <c:overlay val="0"/>
    </c:legend>
    <c:plotVisOnly val="1"/>
    <c:dispBlanksAs val="gap"/>
    <c:showDLblsOverMax val="0"/>
  </c:chart>
  <c:spPr>
    <a:solidFill>
      <a:srgbClr val="DAD7CB"/>
    </a:solidFill>
    <a:ln w="0">
      <a:noFill/>
    </a:ln>
  </c:spPr>
  <c:txPr>
    <a:bodyPr/>
    <a:lstStyle/>
    <a:p>
      <a:pPr>
        <a:defRPr sz="700" baseline="0"/>
      </a:pPr>
      <a:endParaRPr lang="sv-SE"/>
    </a:p>
  </c:txPr>
  <c:printSettings>
    <c:headerFooter/>
    <c:pageMargins b="0.75" l="0.7" r="0.7" t="0.75" header="0.3" footer="0.3"/>
    <c:pageSetup/>
  </c:printSettings>
  <c:userShapes r:id="rId2"/>
</c:chartSpace>
</file>

<file path=xl/charts/chart1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sv-SE"/>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1"/>
    <c:plotArea>
      <c:layout>
        <c:manualLayout>
          <c:layoutTarget val="inner"/>
          <c:xMode val="edge"/>
          <c:yMode val="edge"/>
          <c:x val="6.3036375661375668E-2"/>
          <c:y val="0.17132035835896381"/>
          <c:w val="0.65387720458553789"/>
          <c:h val="0.68991298207721541"/>
        </c:manualLayout>
      </c:layout>
      <c:lineChart>
        <c:grouping val="standard"/>
        <c:varyColors val="0"/>
        <c:ser>
          <c:idx val="1"/>
          <c:order val="0"/>
          <c:tx>
            <c:strRef>
              <c:f>'16a'!$A$4</c:f>
              <c:strCache>
                <c:ptCount val="1"/>
                <c:pt idx="0">
                  <c:v>Stockholm</c:v>
                </c:pt>
              </c:strCache>
            </c:strRef>
          </c:tx>
          <c:spPr>
            <a:ln>
              <a:noFill/>
            </a:ln>
          </c:spPr>
          <c:marker>
            <c:symbol val="circle"/>
            <c:size val="25"/>
            <c:spPr>
              <a:solidFill>
                <a:srgbClr val="FF0000">
                  <a:alpha val="50000"/>
                </a:srgbClr>
              </a:solidFill>
              <a:ln>
                <a:noFill/>
              </a:ln>
            </c:spPr>
          </c:marker>
          <c:cat>
            <c:strRef>
              <c:f>'16a'!$B$3:$I$3</c:f>
              <c:strCache>
                <c:ptCount val="8"/>
                <c:pt idx="0">
                  <c:v>Januari</c:v>
                </c:pt>
                <c:pt idx="1">
                  <c:v>Februari</c:v>
                </c:pt>
                <c:pt idx="2">
                  <c:v>Mars</c:v>
                </c:pt>
                <c:pt idx="3">
                  <c:v>April</c:v>
                </c:pt>
                <c:pt idx="4">
                  <c:v>Maj</c:v>
                </c:pt>
                <c:pt idx="5">
                  <c:v>Juni</c:v>
                </c:pt>
                <c:pt idx="6">
                  <c:v>Juli</c:v>
                </c:pt>
                <c:pt idx="7">
                  <c:v>Augusti</c:v>
                </c:pt>
              </c:strCache>
            </c:strRef>
          </c:cat>
          <c:val>
            <c:numRef>
              <c:f>'16a'!$B$4:$I$4</c:f>
              <c:numCache>
                <c:formatCode>0.0</c:formatCode>
                <c:ptCount val="8"/>
                <c:pt idx="0">
                  <c:v>20.535137988189195</c:v>
                </c:pt>
                <c:pt idx="1">
                  <c:v>21.143095949070563</c:v>
                </c:pt>
                <c:pt idx="2">
                  <c:v>10.739615239245868</c:v>
                </c:pt>
                <c:pt idx="3">
                  <c:v>-19.08346926462789</c:v>
                </c:pt>
                <c:pt idx="4">
                  <c:v>-23.537136205494903</c:v>
                </c:pt>
                <c:pt idx="5">
                  <c:v>-1.5987060814975289</c:v>
                </c:pt>
                <c:pt idx="6">
                  <c:v>5.995869587297288</c:v>
                </c:pt>
                <c:pt idx="7">
                  <c:v>0.88750694992397439</c:v>
                </c:pt>
              </c:numCache>
            </c:numRef>
          </c:val>
          <c:smooth val="0"/>
          <c:extLst>
            <c:ext xmlns:c16="http://schemas.microsoft.com/office/drawing/2014/chart" uri="{C3380CC4-5D6E-409C-BE32-E72D297353CC}">
              <c16:uniqueId val="{00000000-627E-474F-A2E8-DE55E679F277}"/>
            </c:ext>
          </c:extLst>
        </c:ser>
        <c:ser>
          <c:idx val="2"/>
          <c:order val="1"/>
          <c:tx>
            <c:strRef>
              <c:f>'16a'!$A$5</c:f>
              <c:strCache>
                <c:ptCount val="1"/>
                <c:pt idx="0">
                  <c:v>Uppsala</c:v>
                </c:pt>
              </c:strCache>
            </c:strRef>
          </c:tx>
          <c:spPr>
            <a:ln>
              <a:noFill/>
            </a:ln>
          </c:spPr>
          <c:marker>
            <c:symbol val="circle"/>
            <c:size val="9"/>
            <c:spPr>
              <a:solidFill>
                <a:srgbClr val="C00000">
                  <a:alpha val="50000"/>
                </a:srgbClr>
              </a:solidFill>
              <a:ln>
                <a:noFill/>
              </a:ln>
            </c:spPr>
          </c:marker>
          <c:cat>
            <c:strRef>
              <c:f>'16a'!$B$3:$I$3</c:f>
              <c:strCache>
                <c:ptCount val="8"/>
                <c:pt idx="0">
                  <c:v>Januari</c:v>
                </c:pt>
                <c:pt idx="1">
                  <c:v>Februari</c:v>
                </c:pt>
                <c:pt idx="2">
                  <c:v>Mars</c:v>
                </c:pt>
                <c:pt idx="3">
                  <c:v>April</c:v>
                </c:pt>
                <c:pt idx="4">
                  <c:v>Maj</c:v>
                </c:pt>
                <c:pt idx="5">
                  <c:v>Juni</c:v>
                </c:pt>
                <c:pt idx="6">
                  <c:v>Juli</c:v>
                </c:pt>
                <c:pt idx="7">
                  <c:v>Augusti</c:v>
                </c:pt>
              </c:strCache>
            </c:strRef>
          </c:cat>
          <c:val>
            <c:numRef>
              <c:f>'16a'!$B$5:$I$5</c:f>
              <c:numCache>
                <c:formatCode>0.0</c:formatCode>
                <c:ptCount val="8"/>
                <c:pt idx="0">
                  <c:v>30.858009992356127</c:v>
                </c:pt>
                <c:pt idx="1">
                  <c:v>45.384201783659897</c:v>
                </c:pt>
                <c:pt idx="2">
                  <c:v>21.140043428444834</c:v>
                </c:pt>
                <c:pt idx="3">
                  <c:v>2.3916179919795724</c:v>
                </c:pt>
                <c:pt idx="4">
                  <c:v>-8.779028184621259</c:v>
                </c:pt>
                <c:pt idx="5">
                  <c:v>19.726678169650665</c:v>
                </c:pt>
                <c:pt idx="6">
                  <c:v>11.873671873865472</c:v>
                </c:pt>
                <c:pt idx="7">
                  <c:v>21.913336944424074</c:v>
                </c:pt>
              </c:numCache>
            </c:numRef>
          </c:val>
          <c:smooth val="0"/>
          <c:extLst>
            <c:ext xmlns:c16="http://schemas.microsoft.com/office/drawing/2014/chart" uri="{C3380CC4-5D6E-409C-BE32-E72D297353CC}">
              <c16:uniqueId val="{00000001-627E-474F-A2E8-DE55E679F277}"/>
            </c:ext>
          </c:extLst>
        </c:ser>
        <c:ser>
          <c:idx val="3"/>
          <c:order val="2"/>
          <c:tx>
            <c:strRef>
              <c:f>'16a'!$A$6</c:f>
              <c:strCache>
                <c:ptCount val="1"/>
                <c:pt idx="0">
                  <c:v>Sörmland</c:v>
                </c:pt>
              </c:strCache>
            </c:strRef>
          </c:tx>
          <c:spPr>
            <a:ln>
              <a:noFill/>
            </a:ln>
          </c:spPr>
          <c:marker>
            <c:symbol val="circle"/>
            <c:size val="8"/>
            <c:spPr>
              <a:solidFill>
                <a:sysClr val="windowText" lastClr="000000">
                  <a:alpha val="30000"/>
                </a:sysClr>
              </a:solidFill>
              <a:ln>
                <a:noFill/>
              </a:ln>
            </c:spPr>
          </c:marker>
          <c:cat>
            <c:strRef>
              <c:f>'16a'!$B$3:$I$3</c:f>
              <c:strCache>
                <c:ptCount val="8"/>
                <c:pt idx="0">
                  <c:v>Januari</c:v>
                </c:pt>
                <c:pt idx="1">
                  <c:v>Februari</c:v>
                </c:pt>
                <c:pt idx="2">
                  <c:v>Mars</c:v>
                </c:pt>
                <c:pt idx="3">
                  <c:v>April</c:v>
                </c:pt>
                <c:pt idx="4">
                  <c:v>Maj</c:v>
                </c:pt>
                <c:pt idx="5">
                  <c:v>Juni</c:v>
                </c:pt>
                <c:pt idx="6">
                  <c:v>Juli</c:v>
                </c:pt>
                <c:pt idx="7">
                  <c:v>Augusti</c:v>
                </c:pt>
              </c:strCache>
            </c:strRef>
          </c:cat>
          <c:val>
            <c:numRef>
              <c:f>'16a'!$B$6:$I$6</c:f>
              <c:numCache>
                <c:formatCode>0.0</c:formatCode>
                <c:ptCount val="8"/>
                <c:pt idx="0">
                  <c:v>-8.3072427468169483</c:v>
                </c:pt>
                <c:pt idx="1">
                  <c:v>-3.4122736128641149</c:v>
                </c:pt>
                <c:pt idx="2">
                  <c:v>-17.933321553893137</c:v>
                </c:pt>
                <c:pt idx="3">
                  <c:v>-48.696452380457721</c:v>
                </c:pt>
                <c:pt idx="4">
                  <c:v>-48.54075859717932</c:v>
                </c:pt>
                <c:pt idx="5">
                  <c:v>-11.188374197239408</c:v>
                </c:pt>
                <c:pt idx="6">
                  <c:v>-10.977056009817881</c:v>
                </c:pt>
                <c:pt idx="7">
                  <c:v>-24.982539843552335</c:v>
                </c:pt>
              </c:numCache>
            </c:numRef>
          </c:val>
          <c:smooth val="0"/>
          <c:extLst>
            <c:ext xmlns:c16="http://schemas.microsoft.com/office/drawing/2014/chart" uri="{C3380CC4-5D6E-409C-BE32-E72D297353CC}">
              <c16:uniqueId val="{00000002-627E-474F-A2E8-DE55E679F277}"/>
            </c:ext>
          </c:extLst>
        </c:ser>
        <c:ser>
          <c:idx val="4"/>
          <c:order val="3"/>
          <c:tx>
            <c:strRef>
              <c:f>'16a'!$A$7</c:f>
              <c:strCache>
                <c:ptCount val="1"/>
                <c:pt idx="0">
                  <c:v>Östergötland</c:v>
                </c:pt>
              </c:strCache>
            </c:strRef>
          </c:tx>
          <c:spPr>
            <a:ln>
              <a:noFill/>
            </a:ln>
          </c:spPr>
          <c:marker>
            <c:symbol val="circle"/>
            <c:size val="11"/>
            <c:spPr>
              <a:solidFill>
                <a:srgbClr val="7030A0">
                  <a:alpha val="50000"/>
                </a:srgbClr>
              </a:solidFill>
              <a:ln>
                <a:noFill/>
              </a:ln>
            </c:spPr>
          </c:marker>
          <c:cat>
            <c:strRef>
              <c:f>'16a'!$B$3:$I$3</c:f>
              <c:strCache>
                <c:ptCount val="8"/>
                <c:pt idx="0">
                  <c:v>Januari</c:v>
                </c:pt>
                <c:pt idx="1">
                  <c:v>Februari</c:v>
                </c:pt>
                <c:pt idx="2">
                  <c:v>Mars</c:v>
                </c:pt>
                <c:pt idx="3">
                  <c:v>April</c:v>
                </c:pt>
                <c:pt idx="4">
                  <c:v>Maj</c:v>
                </c:pt>
                <c:pt idx="5">
                  <c:v>Juni</c:v>
                </c:pt>
                <c:pt idx="6">
                  <c:v>Juli</c:v>
                </c:pt>
                <c:pt idx="7">
                  <c:v>Augusti</c:v>
                </c:pt>
              </c:strCache>
            </c:strRef>
          </c:cat>
          <c:val>
            <c:numRef>
              <c:f>'16a'!$B$7:$I$7</c:f>
              <c:numCache>
                <c:formatCode>0.0</c:formatCode>
                <c:ptCount val="8"/>
                <c:pt idx="0">
                  <c:v>-10.413316071842607</c:v>
                </c:pt>
                <c:pt idx="1">
                  <c:v>-6.7770933028075397</c:v>
                </c:pt>
                <c:pt idx="2">
                  <c:v>-41.090835800665026</c:v>
                </c:pt>
                <c:pt idx="3">
                  <c:v>-7.855621820174691</c:v>
                </c:pt>
                <c:pt idx="4">
                  <c:v>-35.94051092052208</c:v>
                </c:pt>
                <c:pt idx="5">
                  <c:v>-10.492981939023727</c:v>
                </c:pt>
                <c:pt idx="6">
                  <c:v>-13.230488684841083</c:v>
                </c:pt>
                <c:pt idx="7">
                  <c:v>-19.451189372382814</c:v>
                </c:pt>
              </c:numCache>
            </c:numRef>
          </c:val>
          <c:smooth val="0"/>
          <c:extLst>
            <c:ext xmlns:c16="http://schemas.microsoft.com/office/drawing/2014/chart" uri="{C3380CC4-5D6E-409C-BE32-E72D297353CC}">
              <c16:uniqueId val="{00000003-627E-474F-A2E8-DE55E679F277}"/>
            </c:ext>
          </c:extLst>
        </c:ser>
        <c:ser>
          <c:idx val="5"/>
          <c:order val="4"/>
          <c:tx>
            <c:strRef>
              <c:f>'16a'!$A$8</c:f>
              <c:strCache>
                <c:ptCount val="1"/>
                <c:pt idx="0">
                  <c:v>Jönköping</c:v>
                </c:pt>
              </c:strCache>
            </c:strRef>
          </c:tx>
          <c:spPr>
            <a:ln>
              <a:noFill/>
            </a:ln>
          </c:spPr>
          <c:marker>
            <c:symbol val="circle"/>
            <c:size val="10"/>
            <c:spPr>
              <a:solidFill>
                <a:srgbClr val="F79646">
                  <a:lumMod val="75000"/>
                  <a:alpha val="30000"/>
                </a:srgbClr>
              </a:solidFill>
              <a:ln>
                <a:solidFill>
                  <a:srgbClr val="F79646">
                    <a:lumMod val="75000"/>
                  </a:srgbClr>
                </a:solidFill>
              </a:ln>
            </c:spPr>
          </c:marker>
          <c:cat>
            <c:strRef>
              <c:f>'16a'!$B$3:$I$3</c:f>
              <c:strCache>
                <c:ptCount val="8"/>
                <c:pt idx="0">
                  <c:v>Januari</c:v>
                </c:pt>
                <c:pt idx="1">
                  <c:v>Februari</c:v>
                </c:pt>
                <c:pt idx="2">
                  <c:v>Mars</c:v>
                </c:pt>
                <c:pt idx="3">
                  <c:v>April</c:v>
                </c:pt>
                <c:pt idx="4">
                  <c:v>Maj</c:v>
                </c:pt>
                <c:pt idx="5">
                  <c:v>Juni</c:v>
                </c:pt>
                <c:pt idx="6">
                  <c:v>Juli</c:v>
                </c:pt>
                <c:pt idx="7">
                  <c:v>Augusti</c:v>
                </c:pt>
              </c:strCache>
            </c:strRef>
          </c:cat>
          <c:val>
            <c:numRef>
              <c:f>'16a'!$B$8:$I$8</c:f>
              <c:numCache>
                <c:formatCode>0.0</c:formatCode>
                <c:ptCount val="8"/>
                <c:pt idx="0">
                  <c:v>-0.26454626089864214</c:v>
                </c:pt>
                <c:pt idx="1">
                  <c:v>1.191919191919192</c:v>
                </c:pt>
                <c:pt idx="2">
                  <c:v>-2.0033212647801282</c:v>
                </c:pt>
                <c:pt idx="3">
                  <c:v>-8.8035440937548053</c:v>
                </c:pt>
                <c:pt idx="4">
                  <c:v>-18.978761552076691</c:v>
                </c:pt>
                <c:pt idx="5">
                  <c:v>-3.3054003724394785</c:v>
                </c:pt>
                <c:pt idx="6">
                  <c:v>-10.617846029121337</c:v>
                </c:pt>
                <c:pt idx="7">
                  <c:v>-14.788665304696666</c:v>
                </c:pt>
              </c:numCache>
            </c:numRef>
          </c:val>
          <c:smooth val="0"/>
          <c:extLst>
            <c:ext xmlns:c16="http://schemas.microsoft.com/office/drawing/2014/chart" uri="{C3380CC4-5D6E-409C-BE32-E72D297353CC}">
              <c16:uniqueId val="{00000004-627E-474F-A2E8-DE55E679F277}"/>
            </c:ext>
          </c:extLst>
        </c:ser>
        <c:ser>
          <c:idx val="6"/>
          <c:order val="5"/>
          <c:tx>
            <c:strRef>
              <c:f>'16a'!$A$9</c:f>
              <c:strCache>
                <c:ptCount val="1"/>
                <c:pt idx="0">
                  <c:v>Kronoberg</c:v>
                </c:pt>
              </c:strCache>
            </c:strRef>
          </c:tx>
          <c:spPr>
            <a:ln>
              <a:noFill/>
            </a:ln>
          </c:spPr>
          <c:marker>
            <c:symbol val="circle"/>
            <c:size val="7"/>
            <c:spPr>
              <a:solidFill>
                <a:srgbClr val="00B050">
                  <a:alpha val="75000"/>
                </a:srgbClr>
              </a:solidFill>
              <a:ln>
                <a:solidFill>
                  <a:srgbClr val="9BBB59">
                    <a:lumMod val="50000"/>
                  </a:srgbClr>
                </a:solidFill>
              </a:ln>
            </c:spPr>
          </c:marker>
          <c:cat>
            <c:strRef>
              <c:f>'16a'!$B$3:$I$3</c:f>
              <c:strCache>
                <c:ptCount val="8"/>
                <c:pt idx="0">
                  <c:v>Januari</c:v>
                </c:pt>
                <c:pt idx="1">
                  <c:v>Februari</c:v>
                </c:pt>
                <c:pt idx="2">
                  <c:v>Mars</c:v>
                </c:pt>
                <c:pt idx="3">
                  <c:v>April</c:v>
                </c:pt>
                <c:pt idx="4">
                  <c:v>Maj</c:v>
                </c:pt>
                <c:pt idx="5">
                  <c:v>Juni</c:v>
                </c:pt>
                <c:pt idx="6">
                  <c:v>Juli</c:v>
                </c:pt>
                <c:pt idx="7">
                  <c:v>Augusti</c:v>
                </c:pt>
              </c:strCache>
            </c:strRef>
          </c:cat>
          <c:val>
            <c:numRef>
              <c:f>'16a'!$B$9:$I$9</c:f>
              <c:numCache>
                <c:formatCode>0.0</c:formatCode>
                <c:ptCount val="8"/>
                <c:pt idx="0">
                  <c:v>-2.0749411443113881</c:v>
                </c:pt>
                <c:pt idx="1">
                  <c:v>3.6731754518837203</c:v>
                </c:pt>
                <c:pt idx="2">
                  <c:v>-13.160149114194414</c:v>
                </c:pt>
                <c:pt idx="3">
                  <c:v>-31.318844894313784</c:v>
                </c:pt>
                <c:pt idx="4">
                  <c:v>-36.769551808906257</c:v>
                </c:pt>
                <c:pt idx="5">
                  <c:v>-24.536854205758118</c:v>
                </c:pt>
                <c:pt idx="6">
                  <c:v>-28.696315933343307</c:v>
                </c:pt>
                <c:pt idx="7">
                  <c:v>-14.877300613496933</c:v>
                </c:pt>
              </c:numCache>
            </c:numRef>
          </c:val>
          <c:smooth val="0"/>
          <c:extLst>
            <c:ext xmlns:c16="http://schemas.microsoft.com/office/drawing/2014/chart" uri="{C3380CC4-5D6E-409C-BE32-E72D297353CC}">
              <c16:uniqueId val="{00000005-627E-474F-A2E8-DE55E679F277}"/>
            </c:ext>
          </c:extLst>
        </c:ser>
        <c:ser>
          <c:idx val="7"/>
          <c:order val="6"/>
          <c:tx>
            <c:strRef>
              <c:f>'16a'!$A$10</c:f>
              <c:strCache>
                <c:ptCount val="1"/>
                <c:pt idx="0">
                  <c:v>Kalmar</c:v>
                </c:pt>
              </c:strCache>
            </c:strRef>
          </c:tx>
          <c:spPr>
            <a:ln>
              <a:noFill/>
            </a:ln>
          </c:spPr>
          <c:marker>
            <c:symbol val="circle"/>
            <c:size val="8"/>
            <c:spPr>
              <a:solidFill>
                <a:srgbClr val="F79646">
                  <a:alpha val="67000"/>
                </a:srgbClr>
              </a:solidFill>
              <a:ln>
                <a:noFill/>
              </a:ln>
            </c:spPr>
          </c:marker>
          <c:cat>
            <c:strRef>
              <c:f>'16a'!$B$3:$I$3</c:f>
              <c:strCache>
                <c:ptCount val="8"/>
                <c:pt idx="0">
                  <c:v>Januari</c:v>
                </c:pt>
                <c:pt idx="1">
                  <c:v>Februari</c:v>
                </c:pt>
                <c:pt idx="2">
                  <c:v>Mars</c:v>
                </c:pt>
                <c:pt idx="3">
                  <c:v>April</c:v>
                </c:pt>
                <c:pt idx="4">
                  <c:v>Maj</c:v>
                </c:pt>
                <c:pt idx="5">
                  <c:v>Juni</c:v>
                </c:pt>
                <c:pt idx="6">
                  <c:v>Juli</c:v>
                </c:pt>
                <c:pt idx="7">
                  <c:v>Augusti</c:v>
                </c:pt>
              </c:strCache>
            </c:strRef>
          </c:cat>
          <c:val>
            <c:numRef>
              <c:f>'16a'!$B$10:$I$10</c:f>
              <c:numCache>
                <c:formatCode>0.0</c:formatCode>
                <c:ptCount val="8"/>
                <c:pt idx="0">
                  <c:v>-0.14974169221141403</c:v>
                </c:pt>
                <c:pt idx="1">
                  <c:v>18.98691143974164</c:v>
                </c:pt>
                <c:pt idx="2">
                  <c:v>-1.3228849668088114</c:v>
                </c:pt>
                <c:pt idx="3">
                  <c:v>-19.178399526395708</c:v>
                </c:pt>
                <c:pt idx="4">
                  <c:v>-31.843105521281839</c:v>
                </c:pt>
                <c:pt idx="5">
                  <c:v>-3.9005789946775429</c:v>
                </c:pt>
                <c:pt idx="6">
                  <c:v>-19.153946686660291</c:v>
                </c:pt>
                <c:pt idx="7">
                  <c:v>-23.450959272697414</c:v>
                </c:pt>
              </c:numCache>
            </c:numRef>
          </c:val>
          <c:smooth val="0"/>
          <c:extLst>
            <c:ext xmlns:c16="http://schemas.microsoft.com/office/drawing/2014/chart" uri="{C3380CC4-5D6E-409C-BE32-E72D297353CC}">
              <c16:uniqueId val="{00000006-627E-474F-A2E8-DE55E679F277}"/>
            </c:ext>
          </c:extLst>
        </c:ser>
        <c:ser>
          <c:idx val="8"/>
          <c:order val="7"/>
          <c:tx>
            <c:strRef>
              <c:f>'16a'!$A$11</c:f>
              <c:strCache>
                <c:ptCount val="1"/>
                <c:pt idx="0">
                  <c:v>Gotland</c:v>
                </c:pt>
              </c:strCache>
            </c:strRef>
          </c:tx>
          <c:spPr>
            <a:ln>
              <a:noFill/>
            </a:ln>
          </c:spPr>
          <c:marker>
            <c:symbol val="circle"/>
            <c:size val="4"/>
            <c:spPr>
              <a:solidFill>
                <a:srgbClr val="FF0000"/>
              </a:solidFill>
              <a:ln>
                <a:noFill/>
              </a:ln>
            </c:spPr>
          </c:marker>
          <c:cat>
            <c:strRef>
              <c:f>'16a'!$B$3:$I$3</c:f>
              <c:strCache>
                <c:ptCount val="8"/>
                <c:pt idx="0">
                  <c:v>Januari</c:v>
                </c:pt>
                <c:pt idx="1">
                  <c:v>Februari</c:v>
                </c:pt>
                <c:pt idx="2">
                  <c:v>Mars</c:v>
                </c:pt>
                <c:pt idx="3">
                  <c:v>April</c:v>
                </c:pt>
                <c:pt idx="4">
                  <c:v>Maj</c:v>
                </c:pt>
                <c:pt idx="5">
                  <c:v>Juni</c:v>
                </c:pt>
                <c:pt idx="6">
                  <c:v>Juli</c:v>
                </c:pt>
                <c:pt idx="7">
                  <c:v>Augusti</c:v>
                </c:pt>
              </c:strCache>
            </c:strRef>
          </c:cat>
          <c:val>
            <c:numRef>
              <c:f>'16a'!$B$11:$I$11</c:f>
              <c:numCache>
                <c:formatCode>0.0</c:formatCode>
                <c:ptCount val="8"/>
                <c:pt idx="0">
                  <c:v>-4.0661251051288083</c:v>
                </c:pt>
                <c:pt idx="1">
                  <c:v>17.72072300367509</c:v>
                </c:pt>
                <c:pt idx="2">
                  <c:v>-10.656484614936197</c:v>
                </c:pt>
                <c:pt idx="3">
                  <c:v>-18.915117366230636</c:v>
                </c:pt>
                <c:pt idx="4">
                  <c:v>-29.095354523227385</c:v>
                </c:pt>
                <c:pt idx="5">
                  <c:v>-2.0258247624236208</c:v>
                </c:pt>
                <c:pt idx="6">
                  <c:v>-18.018395400182222</c:v>
                </c:pt>
                <c:pt idx="7">
                  <c:v>-27.212096897066328</c:v>
                </c:pt>
              </c:numCache>
            </c:numRef>
          </c:val>
          <c:smooth val="0"/>
          <c:extLst>
            <c:ext xmlns:c16="http://schemas.microsoft.com/office/drawing/2014/chart" uri="{C3380CC4-5D6E-409C-BE32-E72D297353CC}">
              <c16:uniqueId val="{00000007-627E-474F-A2E8-DE55E679F277}"/>
            </c:ext>
          </c:extLst>
        </c:ser>
        <c:ser>
          <c:idx val="9"/>
          <c:order val="8"/>
          <c:tx>
            <c:strRef>
              <c:f>'16a'!$A$12</c:f>
              <c:strCache>
                <c:ptCount val="1"/>
                <c:pt idx="0">
                  <c:v>Blekinge</c:v>
                </c:pt>
              </c:strCache>
            </c:strRef>
          </c:tx>
          <c:spPr>
            <a:ln>
              <a:noFill/>
            </a:ln>
          </c:spPr>
          <c:marker>
            <c:symbol val="circle"/>
            <c:size val="6"/>
            <c:spPr>
              <a:solidFill>
                <a:sysClr val="windowText" lastClr="000000"/>
              </a:solidFill>
              <a:ln>
                <a:noFill/>
              </a:ln>
            </c:spPr>
          </c:marker>
          <c:cat>
            <c:strRef>
              <c:f>'16a'!$B$3:$I$3</c:f>
              <c:strCache>
                <c:ptCount val="8"/>
                <c:pt idx="0">
                  <c:v>Januari</c:v>
                </c:pt>
                <c:pt idx="1">
                  <c:v>Februari</c:v>
                </c:pt>
                <c:pt idx="2">
                  <c:v>Mars</c:v>
                </c:pt>
                <c:pt idx="3">
                  <c:v>April</c:v>
                </c:pt>
                <c:pt idx="4">
                  <c:v>Maj</c:v>
                </c:pt>
                <c:pt idx="5">
                  <c:v>Juni</c:v>
                </c:pt>
                <c:pt idx="6">
                  <c:v>Juli</c:v>
                </c:pt>
                <c:pt idx="7">
                  <c:v>Augusti</c:v>
                </c:pt>
              </c:strCache>
            </c:strRef>
          </c:cat>
          <c:val>
            <c:numRef>
              <c:f>'16a'!$B$12:$I$12</c:f>
              <c:numCache>
                <c:formatCode>0.0</c:formatCode>
                <c:ptCount val="8"/>
                <c:pt idx="0">
                  <c:v>3.4002123159886732</c:v>
                </c:pt>
                <c:pt idx="1">
                  <c:v>3.3115995836342358</c:v>
                </c:pt>
                <c:pt idx="2">
                  <c:v>4.1938842887979142</c:v>
                </c:pt>
                <c:pt idx="3">
                  <c:v>-24.97219307353058</c:v>
                </c:pt>
                <c:pt idx="4">
                  <c:v>-36.024907817090359</c:v>
                </c:pt>
                <c:pt idx="5">
                  <c:v>-9.2271580917624672</c:v>
                </c:pt>
                <c:pt idx="6">
                  <c:v>-32.414759458197103</c:v>
                </c:pt>
                <c:pt idx="7">
                  <c:v>-15.868534157712169</c:v>
                </c:pt>
              </c:numCache>
            </c:numRef>
          </c:val>
          <c:smooth val="0"/>
          <c:extLst>
            <c:ext xmlns:c16="http://schemas.microsoft.com/office/drawing/2014/chart" uri="{C3380CC4-5D6E-409C-BE32-E72D297353CC}">
              <c16:uniqueId val="{00000008-627E-474F-A2E8-DE55E679F277}"/>
            </c:ext>
          </c:extLst>
        </c:ser>
        <c:ser>
          <c:idx val="10"/>
          <c:order val="9"/>
          <c:tx>
            <c:strRef>
              <c:f>'16a'!$A$13</c:f>
              <c:strCache>
                <c:ptCount val="1"/>
                <c:pt idx="0">
                  <c:v>Skåne</c:v>
                </c:pt>
              </c:strCache>
            </c:strRef>
          </c:tx>
          <c:spPr>
            <a:ln>
              <a:noFill/>
            </a:ln>
          </c:spPr>
          <c:marker>
            <c:symbol val="circle"/>
            <c:size val="19"/>
            <c:spPr>
              <a:solidFill>
                <a:srgbClr val="00B0F0">
                  <a:alpha val="50000"/>
                </a:srgbClr>
              </a:solidFill>
              <a:ln>
                <a:noFill/>
              </a:ln>
            </c:spPr>
          </c:marker>
          <c:cat>
            <c:strRef>
              <c:f>'16a'!$B$3:$I$3</c:f>
              <c:strCache>
                <c:ptCount val="8"/>
                <c:pt idx="0">
                  <c:v>Januari</c:v>
                </c:pt>
                <c:pt idx="1">
                  <c:v>Februari</c:v>
                </c:pt>
                <c:pt idx="2">
                  <c:v>Mars</c:v>
                </c:pt>
                <c:pt idx="3">
                  <c:v>April</c:v>
                </c:pt>
                <c:pt idx="4">
                  <c:v>Maj</c:v>
                </c:pt>
                <c:pt idx="5">
                  <c:v>Juni</c:v>
                </c:pt>
                <c:pt idx="6">
                  <c:v>Juli</c:v>
                </c:pt>
                <c:pt idx="7">
                  <c:v>Augusti</c:v>
                </c:pt>
              </c:strCache>
            </c:strRef>
          </c:cat>
          <c:val>
            <c:numRef>
              <c:f>'16a'!$B$13:$I$13</c:f>
              <c:numCache>
                <c:formatCode>0.0</c:formatCode>
                <c:ptCount val="8"/>
                <c:pt idx="0">
                  <c:v>7.4996385030026991</c:v>
                </c:pt>
                <c:pt idx="1">
                  <c:v>5.6237605500178711</c:v>
                </c:pt>
                <c:pt idx="2">
                  <c:v>-8.1364810308960216</c:v>
                </c:pt>
                <c:pt idx="3">
                  <c:v>-19.737948413456795</c:v>
                </c:pt>
                <c:pt idx="4">
                  <c:v>-26.763275512681172</c:v>
                </c:pt>
                <c:pt idx="5">
                  <c:v>1.8269389628572048</c:v>
                </c:pt>
                <c:pt idx="6">
                  <c:v>-4.3975318048296792</c:v>
                </c:pt>
                <c:pt idx="7">
                  <c:v>-1.1887843447144191</c:v>
                </c:pt>
              </c:numCache>
            </c:numRef>
          </c:val>
          <c:smooth val="0"/>
          <c:extLst>
            <c:ext xmlns:c16="http://schemas.microsoft.com/office/drawing/2014/chart" uri="{C3380CC4-5D6E-409C-BE32-E72D297353CC}">
              <c16:uniqueId val="{00000009-627E-474F-A2E8-DE55E679F277}"/>
            </c:ext>
          </c:extLst>
        </c:ser>
        <c:ser>
          <c:idx val="11"/>
          <c:order val="10"/>
          <c:tx>
            <c:strRef>
              <c:f>'16a'!$A$14</c:f>
              <c:strCache>
                <c:ptCount val="1"/>
                <c:pt idx="0">
                  <c:v>Halland</c:v>
                </c:pt>
              </c:strCache>
            </c:strRef>
          </c:tx>
          <c:spPr>
            <a:ln>
              <a:noFill/>
            </a:ln>
          </c:spPr>
          <c:marker>
            <c:symbol val="circle"/>
            <c:size val="9"/>
            <c:spPr>
              <a:solidFill>
                <a:srgbClr val="FFC000">
                  <a:alpha val="30000"/>
                </a:srgbClr>
              </a:solidFill>
              <a:ln>
                <a:solidFill>
                  <a:srgbClr val="FFC000"/>
                </a:solidFill>
              </a:ln>
            </c:spPr>
          </c:marker>
          <c:cat>
            <c:strRef>
              <c:f>'16a'!$B$3:$I$3</c:f>
              <c:strCache>
                <c:ptCount val="8"/>
                <c:pt idx="0">
                  <c:v>Januari</c:v>
                </c:pt>
                <c:pt idx="1">
                  <c:v>Februari</c:v>
                </c:pt>
                <c:pt idx="2">
                  <c:v>Mars</c:v>
                </c:pt>
                <c:pt idx="3">
                  <c:v>April</c:v>
                </c:pt>
                <c:pt idx="4">
                  <c:v>Maj</c:v>
                </c:pt>
                <c:pt idx="5">
                  <c:v>Juni</c:v>
                </c:pt>
                <c:pt idx="6">
                  <c:v>Juli</c:v>
                </c:pt>
                <c:pt idx="7">
                  <c:v>Augusti</c:v>
                </c:pt>
              </c:strCache>
            </c:strRef>
          </c:cat>
          <c:val>
            <c:numRef>
              <c:f>'16a'!$B$14:$I$14</c:f>
              <c:numCache>
                <c:formatCode>0.0</c:formatCode>
                <c:ptCount val="8"/>
                <c:pt idx="0">
                  <c:v>0.7311869322797826</c:v>
                </c:pt>
                <c:pt idx="1">
                  <c:v>-1.3091183530359056</c:v>
                </c:pt>
                <c:pt idx="2">
                  <c:v>-8.1040660618138318</c:v>
                </c:pt>
                <c:pt idx="3">
                  <c:v>-38.004750593824227</c:v>
                </c:pt>
                <c:pt idx="4">
                  <c:v>-44.828061455768236</c:v>
                </c:pt>
                <c:pt idx="5">
                  <c:v>-23.740445543634262</c:v>
                </c:pt>
                <c:pt idx="6">
                  <c:v>-29.112747359410363</c:v>
                </c:pt>
                <c:pt idx="7">
                  <c:v>-13.579139074873611</c:v>
                </c:pt>
              </c:numCache>
            </c:numRef>
          </c:val>
          <c:smooth val="0"/>
          <c:extLst>
            <c:ext xmlns:c16="http://schemas.microsoft.com/office/drawing/2014/chart" uri="{C3380CC4-5D6E-409C-BE32-E72D297353CC}">
              <c16:uniqueId val="{0000000A-627E-474F-A2E8-DE55E679F277}"/>
            </c:ext>
          </c:extLst>
        </c:ser>
        <c:ser>
          <c:idx val="12"/>
          <c:order val="11"/>
          <c:tx>
            <c:strRef>
              <c:f>'16a'!$A$15</c:f>
              <c:strCache>
                <c:ptCount val="1"/>
                <c:pt idx="0">
                  <c:v>Västra Götaland</c:v>
                </c:pt>
              </c:strCache>
            </c:strRef>
          </c:tx>
          <c:spPr>
            <a:ln>
              <a:noFill/>
            </a:ln>
          </c:spPr>
          <c:marker>
            <c:symbol val="circle"/>
            <c:size val="20"/>
            <c:spPr>
              <a:solidFill>
                <a:srgbClr val="00B050">
                  <a:alpha val="47000"/>
                </a:srgbClr>
              </a:solidFill>
              <a:ln>
                <a:noFill/>
              </a:ln>
            </c:spPr>
          </c:marker>
          <c:cat>
            <c:strRef>
              <c:f>'16a'!$B$3:$I$3</c:f>
              <c:strCache>
                <c:ptCount val="8"/>
                <c:pt idx="0">
                  <c:v>Januari</c:v>
                </c:pt>
                <c:pt idx="1">
                  <c:v>Februari</c:v>
                </c:pt>
                <c:pt idx="2">
                  <c:v>Mars</c:v>
                </c:pt>
                <c:pt idx="3">
                  <c:v>April</c:v>
                </c:pt>
                <c:pt idx="4">
                  <c:v>Maj</c:v>
                </c:pt>
                <c:pt idx="5">
                  <c:v>Juni</c:v>
                </c:pt>
                <c:pt idx="6">
                  <c:v>Juli</c:v>
                </c:pt>
                <c:pt idx="7">
                  <c:v>Augusti</c:v>
                </c:pt>
              </c:strCache>
            </c:strRef>
          </c:cat>
          <c:val>
            <c:numRef>
              <c:f>'16a'!$B$15:$I$15</c:f>
              <c:numCache>
                <c:formatCode>0.0</c:formatCode>
                <c:ptCount val="8"/>
                <c:pt idx="0">
                  <c:v>-6.3972142665193816</c:v>
                </c:pt>
                <c:pt idx="1">
                  <c:v>3.6933754952424813</c:v>
                </c:pt>
                <c:pt idx="2">
                  <c:v>-17.593740201791501</c:v>
                </c:pt>
                <c:pt idx="3">
                  <c:v>-27.165276399444814</c:v>
                </c:pt>
                <c:pt idx="4">
                  <c:v>-28.966670879070559</c:v>
                </c:pt>
                <c:pt idx="5">
                  <c:v>-3.0535349635214728</c:v>
                </c:pt>
                <c:pt idx="6">
                  <c:v>-11.124709561478763</c:v>
                </c:pt>
                <c:pt idx="7">
                  <c:v>-9.9255617373203702</c:v>
                </c:pt>
              </c:numCache>
            </c:numRef>
          </c:val>
          <c:smooth val="0"/>
          <c:extLst>
            <c:ext xmlns:c16="http://schemas.microsoft.com/office/drawing/2014/chart" uri="{C3380CC4-5D6E-409C-BE32-E72D297353CC}">
              <c16:uniqueId val="{0000000B-627E-474F-A2E8-DE55E679F277}"/>
            </c:ext>
          </c:extLst>
        </c:ser>
        <c:ser>
          <c:idx val="13"/>
          <c:order val="12"/>
          <c:tx>
            <c:strRef>
              <c:f>'16a'!$A$16</c:f>
              <c:strCache>
                <c:ptCount val="1"/>
                <c:pt idx="0">
                  <c:v>Värmland</c:v>
                </c:pt>
              </c:strCache>
            </c:strRef>
          </c:tx>
          <c:spPr>
            <a:ln>
              <a:noFill/>
            </a:ln>
          </c:spPr>
          <c:marker>
            <c:symbol val="circle"/>
            <c:size val="8"/>
            <c:spPr>
              <a:solidFill>
                <a:srgbClr val="1F497D">
                  <a:lumMod val="60000"/>
                  <a:lumOff val="40000"/>
                  <a:alpha val="30000"/>
                </a:srgbClr>
              </a:solidFill>
              <a:ln>
                <a:solidFill>
                  <a:srgbClr val="00B050"/>
                </a:solidFill>
              </a:ln>
            </c:spPr>
          </c:marker>
          <c:cat>
            <c:strRef>
              <c:f>'16a'!$B$3:$I$3</c:f>
              <c:strCache>
                <c:ptCount val="8"/>
                <c:pt idx="0">
                  <c:v>Januari</c:v>
                </c:pt>
                <c:pt idx="1">
                  <c:v>Februari</c:v>
                </c:pt>
                <c:pt idx="2">
                  <c:v>Mars</c:v>
                </c:pt>
                <c:pt idx="3">
                  <c:v>April</c:v>
                </c:pt>
                <c:pt idx="4">
                  <c:v>Maj</c:v>
                </c:pt>
                <c:pt idx="5">
                  <c:v>Juni</c:v>
                </c:pt>
                <c:pt idx="6">
                  <c:v>Juli</c:v>
                </c:pt>
                <c:pt idx="7">
                  <c:v>Augusti</c:v>
                </c:pt>
              </c:strCache>
            </c:strRef>
          </c:cat>
          <c:val>
            <c:numRef>
              <c:f>'16a'!$B$16:$I$16</c:f>
              <c:numCache>
                <c:formatCode>0.0</c:formatCode>
                <c:ptCount val="8"/>
                <c:pt idx="0">
                  <c:v>-4.549350651608596</c:v>
                </c:pt>
                <c:pt idx="1">
                  <c:v>0.16515639697726739</c:v>
                </c:pt>
                <c:pt idx="2">
                  <c:v>-26.068066044729242</c:v>
                </c:pt>
                <c:pt idx="3">
                  <c:v>-34.250122001840737</c:v>
                </c:pt>
                <c:pt idx="4">
                  <c:v>-30.521807363596981</c:v>
                </c:pt>
                <c:pt idx="5">
                  <c:v>0.8263265556712388</c:v>
                </c:pt>
                <c:pt idx="6">
                  <c:v>-29.468506106947011</c:v>
                </c:pt>
                <c:pt idx="7">
                  <c:v>-28.693042877708567</c:v>
                </c:pt>
              </c:numCache>
            </c:numRef>
          </c:val>
          <c:smooth val="0"/>
          <c:extLst>
            <c:ext xmlns:c16="http://schemas.microsoft.com/office/drawing/2014/chart" uri="{C3380CC4-5D6E-409C-BE32-E72D297353CC}">
              <c16:uniqueId val="{0000000C-627E-474F-A2E8-DE55E679F277}"/>
            </c:ext>
          </c:extLst>
        </c:ser>
        <c:ser>
          <c:idx val="14"/>
          <c:order val="13"/>
          <c:tx>
            <c:strRef>
              <c:f>'16a'!$A$17</c:f>
              <c:strCache>
                <c:ptCount val="1"/>
                <c:pt idx="0">
                  <c:v>Örebro</c:v>
                </c:pt>
              </c:strCache>
            </c:strRef>
          </c:tx>
          <c:spPr>
            <a:ln>
              <a:noFill/>
            </a:ln>
          </c:spPr>
          <c:marker>
            <c:symbol val="circle"/>
            <c:size val="8"/>
            <c:spPr>
              <a:solidFill>
                <a:srgbClr val="C0504D">
                  <a:alpha val="30000"/>
                </a:srgbClr>
              </a:solidFill>
              <a:ln>
                <a:solidFill>
                  <a:sysClr val="windowText" lastClr="000000"/>
                </a:solidFill>
              </a:ln>
            </c:spPr>
          </c:marker>
          <c:cat>
            <c:strRef>
              <c:f>'16a'!$B$3:$I$3</c:f>
              <c:strCache>
                <c:ptCount val="8"/>
                <c:pt idx="0">
                  <c:v>Januari</c:v>
                </c:pt>
                <c:pt idx="1">
                  <c:v>Februari</c:v>
                </c:pt>
                <c:pt idx="2">
                  <c:v>Mars</c:v>
                </c:pt>
                <c:pt idx="3">
                  <c:v>April</c:v>
                </c:pt>
                <c:pt idx="4">
                  <c:v>Maj</c:v>
                </c:pt>
                <c:pt idx="5">
                  <c:v>Juni</c:v>
                </c:pt>
                <c:pt idx="6">
                  <c:v>Juli</c:v>
                </c:pt>
                <c:pt idx="7">
                  <c:v>Augusti</c:v>
                </c:pt>
              </c:strCache>
            </c:strRef>
          </c:cat>
          <c:val>
            <c:numRef>
              <c:f>'16a'!$B$17:$I$17</c:f>
              <c:numCache>
                <c:formatCode>0.0</c:formatCode>
                <c:ptCount val="8"/>
                <c:pt idx="0">
                  <c:v>-10.494925065444404</c:v>
                </c:pt>
                <c:pt idx="1">
                  <c:v>-4.382004257365999</c:v>
                </c:pt>
                <c:pt idx="2">
                  <c:v>-22.401497508278755</c:v>
                </c:pt>
                <c:pt idx="3">
                  <c:v>-50.853063501547716</c:v>
                </c:pt>
                <c:pt idx="4">
                  <c:v>-51.110281531642556</c:v>
                </c:pt>
                <c:pt idx="5">
                  <c:v>-24.406995052707799</c:v>
                </c:pt>
                <c:pt idx="6">
                  <c:v>-23.430005246972659</c:v>
                </c:pt>
                <c:pt idx="7">
                  <c:v>-17.142079028124861</c:v>
                </c:pt>
              </c:numCache>
            </c:numRef>
          </c:val>
          <c:smooth val="0"/>
          <c:extLst>
            <c:ext xmlns:c16="http://schemas.microsoft.com/office/drawing/2014/chart" uri="{C3380CC4-5D6E-409C-BE32-E72D297353CC}">
              <c16:uniqueId val="{0000000D-627E-474F-A2E8-DE55E679F277}"/>
            </c:ext>
          </c:extLst>
        </c:ser>
        <c:ser>
          <c:idx val="15"/>
          <c:order val="14"/>
          <c:tx>
            <c:strRef>
              <c:f>'16a'!$A$18</c:f>
              <c:strCache>
                <c:ptCount val="1"/>
                <c:pt idx="0">
                  <c:v>Västmanland</c:v>
                </c:pt>
              </c:strCache>
            </c:strRef>
          </c:tx>
          <c:spPr>
            <a:ln>
              <a:noFill/>
              <a:prstDash val="sysDot"/>
            </a:ln>
          </c:spPr>
          <c:marker>
            <c:symbol val="circle"/>
            <c:size val="8"/>
            <c:spPr>
              <a:solidFill>
                <a:sysClr val="windowText" lastClr="000000">
                  <a:alpha val="30000"/>
                </a:sysClr>
              </a:solidFill>
              <a:ln>
                <a:solidFill>
                  <a:srgbClr val="FF0000"/>
                </a:solidFill>
              </a:ln>
            </c:spPr>
          </c:marker>
          <c:cat>
            <c:strRef>
              <c:f>'16a'!$B$3:$I$3</c:f>
              <c:strCache>
                <c:ptCount val="8"/>
                <c:pt idx="0">
                  <c:v>Januari</c:v>
                </c:pt>
                <c:pt idx="1">
                  <c:v>Februari</c:v>
                </c:pt>
                <c:pt idx="2">
                  <c:v>Mars</c:v>
                </c:pt>
                <c:pt idx="3">
                  <c:v>April</c:v>
                </c:pt>
                <c:pt idx="4">
                  <c:v>Maj</c:v>
                </c:pt>
                <c:pt idx="5">
                  <c:v>Juni</c:v>
                </c:pt>
                <c:pt idx="6">
                  <c:v>Juli</c:v>
                </c:pt>
                <c:pt idx="7">
                  <c:v>Augusti</c:v>
                </c:pt>
              </c:strCache>
            </c:strRef>
          </c:cat>
          <c:val>
            <c:numRef>
              <c:f>'16a'!$B$18:$I$18</c:f>
              <c:numCache>
                <c:formatCode>0.0</c:formatCode>
                <c:ptCount val="8"/>
                <c:pt idx="0">
                  <c:v>-0.17939711370934799</c:v>
                </c:pt>
                <c:pt idx="1">
                  <c:v>-5.2850761211951784</c:v>
                </c:pt>
                <c:pt idx="2">
                  <c:v>-21.898595183902593</c:v>
                </c:pt>
                <c:pt idx="3">
                  <c:v>-34.401474082153896</c:v>
                </c:pt>
                <c:pt idx="4">
                  <c:v>-44.473517259788984</c:v>
                </c:pt>
                <c:pt idx="5">
                  <c:v>-26.878366884037426</c:v>
                </c:pt>
                <c:pt idx="6">
                  <c:v>-27.02603593692703</c:v>
                </c:pt>
                <c:pt idx="7">
                  <c:v>-20.043684006486526</c:v>
                </c:pt>
              </c:numCache>
            </c:numRef>
          </c:val>
          <c:smooth val="0"/>
          <c:extLst>
            <c:ext xmlns:c16="http://schemas.microsoft.com/office/drawing/2014/chart" uri="{C3380CC4-5D6E-409C-BE32-E72D297353CC}">
              <c16:uniqueId val="{0000000E-627E-474F-A2E8-DE55E679F277}"/>
            </c:ext>
          </c:extLst>
        </c:ser>
        <c:ser>
          <c:idx val="16"/>
          <c:order val="15"/>
          <c:tx>
            <c:strRef>
              <c:f>'16a'!$A$19</c:f>
              <c:strCache>
                <c:ptCount val="1"/>
                <c:pt idx="0">
                  <c:v>Dalarna</c:v>
                </c:pt>
              </c:strCache>
            </c:strRef>
          </c:tx>
          <c:spPr>
            <a:ln>
              <a:noFill/>
            </a:ln>
          </c:spPr>
          <c:marker>
            <c:symbol val="circle"/>
            <c:size val="8"/>
            <c:spPr>
              <a:solidFill>
                <a:srgbClr val="4BACC6">
                  <a:alpha val="75000"/>
                </a:srgbClr>
              </a:solidFill>
              <a:ln>
                <a:noFill/>
              </a:ln>
            </c:spPr>
          </c:marker>
          <c:cat>
            <c:strRef>
              <c:f>'16a'!$B$3:$I$3</c:f>
              <c:strCache>
                <c:ptCount val="8"/>
                <c:pt idx="0">
                  <c:v>Januari</c:v>
                </c:pt>
                <c:pt idx="1">
                  <c:v>Februari</c:v>
                </c:pt>
                <c:pt idx="2">
                  <c:v>Mars</c:v>
                </c:pt>
                <c:pt idx="3">
                  <c:v>April</c:v>
                </c:pt>
                <c:pt idx="4">
                  <c:v>Maj</c:v>
                </c:pt>
                <c:pt idx="5">
                  <c:v>Juni</c:v>
                </c:pt>
                <c:pt idx="6">
                  <c:v>Juli</c:v>
                </c:pt>
                <c:pt idx="7">
                  <c:v>Augusti</c:v>
                </c:pt>
              </c:strCache>
            </c:strRef>
          </c:cat>
          <c:val>
            <c:numRef>
              <c:f>'16a'!$B$19:$I$19</c:f>
              <c:numCache>
                <c:formatCode>0.0</c:formatCode>
                <c:ptCount val="8"/>
                <c:pt idx="0">
                  <c:v>0.35774185738746483</c:v>
                </c:pt>
                <c:pt idx="1">
                  <c:v>3.607669489432753</c:v>
                </c:pt>
                <c:pt idx="2">
                  <c:v>-5.398209573521938</c:v>
                </c:pt>
                <c:pt idx="3">
                  <c:v>-41.906070944371713</c:v>
                </c:pt>
                <c:pt idx="4">
                  <c:v>-36.45214573500121</c:v>
                </c:pt>
                <c:pt idx="5">
                  <c:v>-10.847063385396641</c:v>
                </c:pt>
                <c:pt idx="6">
                  <c:v>-12.25299788690894</c:v>
                </c:pt>
                <c:pt idx="7">
                  <c:v>-15.715165246263851</c:v>
                </c:pt>
              </c:numCache>
            </c:numRef>
          </c:val>
          <c:smooth val="0"/>
          <c:extLst>
            <c:ext xmlns:c16="http://schemas.microsoft.com/office/drawing/2014/chart" uri="{C3380CC4-5D6E-409C-BE32-E72D297353CC}">
              <c16:uniqueId val="{0000000F-627E-474F-A2E8-DE55E679F277}"/>
            </c:ext>
          </c:extLst>
        </c:ser>
        <c:ser>
          <c:idx val="17"/>
          <c:order val="16"/>
          <c:tx>
            <c:strRef>
              <c:f>'16a'!$A$20</c:f>
              <c:strCache>
                <c:ptCount val="1"/>
                <c:pt idx="0">
                  <c:v>Gävleborg</c:v>
                </c:pt>
              </c:strCache>
            </c:strRef>
          </c:tx>
          <c:spPr>
            <a:ln>
              <a:noFill/>
            </a:ln>
          </c:spPr>
          <c:marker>
            <c:symbol val="circle"/>
            <c:size val="8"/>
            <c:spPr>
              <a:solidFill>
                <a:sysClr val="windowText" lastClr="000000">
                  <a:alpha val="30000"/>
                </a:sysClr>
              </a:solidFill>
              <a:ln>
                <a:solidFill>
                  <a:sysClr val="windowText" lastClr="000000"/>
                </a:solidFill>
              </a:ln>
            </c:spPr>
          </c:marker>
          <c:cat>
            <c:strRef>
              <c:f>'16a'!$B$3:$I$3</c:f>
              <c:strCache>
                <c:ptCount val="8"/>
                <c:pt idx="0">
                  <c:v>Januari</c:v>
                </c:pt>
                <c:pt idx="1">
                  <c:v>Februari</c:v>
                </c:pt>
                <c:pt idx="2">
                  <c:v>Mars</c:v>
                </c:pt>
                <c:pt idx="3">
                  <c:v>April</c:v>
                </c:pt>
                <c:pt idx="4">
                  <c:v>Maj</c:v>
                </c:pt>
                <c:pt idx="5">
                  <c:v>Juni</c:v>
                </c:pt>
                <c:pt idx="6">
                  <c:v>Juli</c:v>
                </c:pt>
                <c:pt idx="7">
                  <c:v>Augusti</c:v>
                </c:pt>
              </c:strCache>
            </c:strRef>
          </c:cat>
          <c:val>
            <c:numRef>
              <c:f>'16a'!$B$20:$I$20</c:f>
              <c:numCache>
                <c:formatCode>0.0</c:formatCode>
                <c:ptCount val="8"/>
                <c:pt idx="0">
                  <c:v>-17.597846188227052</c:v>
                </c:pt>
                <c:pt idx="1">
                  <c:v>-6.8900780546860201</c:v>
                </c:pt>
                <c:pt idx="2">
                  <c:v>-8.3509029338810485</c:v>
                </c:pt>
                <c:pt idx="3">
                  <c:v>-46.063698829949352</c:v>
                </c:pt>
                <c:pt idx="4">
                  <c:v>-47.459944019267795</c:v>
                </c:pt>
                <c:pt idx="5">
                  <c:v>-21.68503945537401</c:v>
                </c:pt>
                <c:pt idx="6">
                  <c:v>-24.536218378213473</c:v>
                </c:pt>
                <c:pt idx="7">
                  <c:v>-23.33305803602903</c:v>
                </c:pt>
              </c:numCache>
            </c:numRef>
          </c:val>
          <c:smooth val="0"/>
          <c:extLst>
            <c:ext xmlns:c16="http://schemas.microsoft.com/office/drawing/2014/chart" uri="{C3380CC4-5D6E-409C-BE32-E72D297353CC}">
              <c16:uniqueId val="{00000010-627E-474F-A2E8-DE55E679F277}"/>
            </c:ext>
          </c:extLst>
        </c:ser>
        <c:ser>
          <c:idx val="18"/>
          <c:order val="17"/>
          <c:tx>
            <c:strRef>
              <c:f>'16a'!$A$21</c:f>
              <c:strCache>
                <c:ptCount val="1"/>
                <c:pt idx="0">
                  <c:v>Västernorrland</c:v>
                </c:pt>
              </c:strCache>
            </c:strRef>
          </c:tx>
          <c:spPr>
            <a:ln>
              <a:noFill/>
            </a:ln>
          </c:spPr>
          <c:marker>
            <c:symbol val="circle"/>
            <c:size val="8"/>
            <c:spPr>
              <a:solidFill>
                <a:srgbClr val="8064A2">
                  <a:alpha val="75000"/>
                </a:srgbClr>
              </a:solidFill>
              <a:ln>
                <a:solidFill>
                  <a:srgbClr val="FF0000"/>
                </a:solidFill>
              </a:ln>
            </c:spPr>
          </c:marker>
          <c:cat>
            <c:strRef>
              <c:f>'16a'!$B$3:$I$3</c:f>
              <c:strCache>
                <c:ptCount val="8"/>
                <c:pt idx="0">
                  <c:v>Januari</c:v>
                </c:pt>
                <c:pt idx="1">
                  <c:v>Februari</c:v>
                </c:pt>
                <c:pt idx="2">
                  <c:v>Mars</c:v>
                </c:pt>
                <c:pt idx="3">
                  <c:v>April</c:v>
                </c:pt>
                <c:pt idx="4">
                  <c:v>Maj</c:v>
                </c:pt>
                <c:pt idx="5">
                  <c:v>Juni</c:v>
                </c:pt>
                <c:pt idx="6">
                  <c:v>Juli</c:v>
                </c:pt>
                <c:pt idx="7">
                  <c:v>Augusti</c:v>
                </c:pt>
              </c:strCache>
            </c:strRef>
          </c:cat>
          <c:val>
            <c:numRef>
              <c:f>'16a'!$B$21:$I$21</c:f>
              <c:numCache>
                <c:formatCode>0.0</c:formatCode>
                <c:ptCount val="8"/>
                <c:pt idx="0">
                  <c:v>-5.1811795022934657</c:v>
                </c:pt>
                <c:pt idx="1">
                  <c:v>-6.1019684080350487</c:v>
                </c:pt>
                <c:pt idx="2">
                  <c:v>-13.214487832484437</c:v>
                </c:pt>
                <c:pt idx="3">
                  <c:v>-34.776945620319104</c:v>
                </c:pt>
                <c:pt idx="4">
                  <c:v>-34.132450044172487</c:v>
                </c:pt>
                <c:pt idx="5">
                  <c:v>-10.364274527620111</c:v>
                </c:pt>
                <c:pt idx="6">
                  <c:v>-29.308333923163254</c:v>
                </c:pt>
                <c:pt idx="7">
                  <c:v>-21.259757973970629</c:v>
                </c:pt>
              </c:numCache>
            </c:numRef>
          </c:val>
          <c:smooth val="0"/>
          <c:extLst>
            <c:ext xmlns:c16="http://schemas.microsoft.com/office/drawing/2014/chart" uri="{C3380CC4-5D6E-409C-BE32-E72D297353CC}">
              <c16:uniqueId val="{00000011-627E-474F-A2E8-DE55E679F277}"/>
            </c:ext>
          </c:extLst>
        </c:ser>
        <c:ser>
          <c:idx val="19"/>
          <c:order val="18"/>
          <c:tx>
            <c:strRef>
              <c:f>'16a'!$A$22</c:f>
              <c:strCache>
                <c:ptCount val="1"/>
                <c:pt idx="0">
                  <c:v>Jämtland Härjedalen</c:v>
                </c:pt>
              </c:strCache>
            </c:strRef>
          </c:tx>
          <c:spPr>
            <a:ln>
              <a:noFill/>
            </a:ln>
          </c:spPr>
          <c:marker>
            <c:symbol val="circle"/>
            <c:size val="6"/>
            <c:spPr>
              <a:solidFill>
                <a:srgbClr val="0070C0">
                  <a:alpha val="30000"/>
                </a:srgbClr>
              </a:solidFill>
              <a:ln>
                <a:solidFill>
                  <a:srgbClr val="0070C0"/>
                </a:solidFill>
              </a:ln>
            </c:spPr>
          </c:marker>
          <c:cat>
            <c:strRef>
              <c:f>'16a'!$B$3:$I$3</c:f>
              <c:strCache>
                <c:ptCount val="8"/>
                <c:pt idx="0">
                  <c:v>Januari</c:v>
                </c:pt>
                <c:pt idx="1">
                  <c:v>Februari</c:v>
                </c:pt>
                <c:pt idx="2">
                  <c:v>Mars</c:v>
                </c:pt>
                <c:pt idx="3">
                  <c:v>April</c:v>
                </c:pt>
                <c:pt idx="4">
                  <c:v>Maj</c:v>
                </c:pt>
                <c:pt idx="5">
                  <c:v>Juni</c:v>
                </c:pt>
                <c:pt idx="6">
                  <c:v>Juli</c:v>
                </c:pt>
                <c:pt idx="7">
                  <c:v>Augusti</c:v>
                </c:pt>
              </c:strCache>
            </c:strRef>
          </c:cat>
          <c:val>
            <c:numRef>
              <c:f>'16a'!$B$22:$I$22</c:f>
              <c:numCache>
                <c:formatCode>0.0</c:formatCode>
                <c:ptCount val="8"/>
                <c:pt idx="0">
                  <c:v>-11.501943202498467</c:v>
                </c:pt>
                <c:pt idx="1">
                  <c:v>-4.4003801254204138</c:v>
                </c:pt>
                <c:pt idx="2">
                  <c:v>88.087398927201818</c:v>
                </c:pt>
                <c:pt idx="3">
                  <c:v>26.996111128777944</c:v>
                </c:pt>
                <c:pt idx="4">
                  <c:v>39.803921568627452</c:v>
                </c:pt>
                <c:pt idx="5">
                  <c:v>33.746737708918396</c:v>
                </c:pt>
                <c:pt idx="6">
                  <c:v>24.287347014937794</c:v>
                </c:pt>
                <c:pt idx="7">
                  <c:v>47.698723564462512</c:v>
                </c:pt>
              </c:numCache>
            </c:numRef>
          </c:val>
          <c:smooth val="0"/>
          <c:extLst>
            <c:ext xmlns:c16="http://schemas.microsoft.com/office/drawing/2014/chart" uri="{C3380CC4-5D6E-409C-BE32-E72D297353CC}">
              <c16:uniqueId val="{00000012-627E-474F-A2E8-DE55E679F277}"/>
            </c:ext>
          </c:extLst>
        </c:ser>
        <c:ser>
          <c:idx val="20"/>
          <c:order val="19"/>
          <c:tx>
            <c:strRef>
              <c:f>'16a'!$A$23</c:f>
              <c:strCache>
                <c:ptCount val="1"/>
                <c:pt idx="0">
                  <c:v>Västerbotten</c:v>
                </c:pt>
              </c:strCache>
            </c:strRef>
          </c:tx>
          <c:spPr>
            <a:ln>
              <a:noFill/>
            </a:ln>
          </c:spPr>
          <c:marker>
            <c:symbol val="circle"/>
            <c:size val="8"/>
            <c:spPr>
              <a:solidFill>
                <a:srgbClr val="D3BF96">
                  <a:alpha val="30000"/>
                </a:srgbClr>
              </a:solidFill>
              <a:ln>
                <a:solidFill>
                  <a:srgbClr val="FF0000"/>
                </a:solidFill>
              </a:ln>
            </c:spPr>
          </c:marker>
          <c:cat>
            <c:strRef>
              <c:f>'16a'!$B$3:$I$3</c:f>
              <c:strCache>
                <c:ptCount val="8"/>
                <c:pt idx="0">
                  <c:v>Januari</c:v>
                </c:pt>
                <c:pt idx="1">
                  <c:v>Februari</c:v>
                </c:pt>
                <c:pt idx="2">
                  <c:v>Mars</c:v>
                </c:pt>
                <c:pt idx="3">
                  <c:v>April</c:v>
                </c:pt>
                <c:pt idx="4">
                  <c:v>Maj</c:v>
                </c:pt>
                <c:pt idx="5">
                  <c:v>Juni</c:v>
                </c:pt>
                <c:pt idx="6">
                  <c:v>Juli</c:v>
                </c:pt>
                <c:pt idx="7">
                  <c:v>Augusti</c:v>
                </c:pt>
              </c:strCache>
            </c:strRef>
          </c:cat>
          <c:val>
            <c:numRef>
              <c:f>'16a'!$B$23:$I$23</c:f>
              <c:numCache>
                <c:formatCode>0.0</c:formatCode>
                <c:ptCount val="8"/>
                <c:pt idx="0">
                  <c:v>-2.2192233575974636</c:v>
                </c:pt>
                <c:pt idx="1">
                  <c:v>-7.5694162728632479</c:v>
                </c:pt>
                <c:pt idx="2">
                  <c:v>-20.937107253871659</c:v>
                </c:pt>
                <c:pt idx="3">
                  <c:v>-41.387270538016367</c:v>
                </c:pt>
                <c:pt idx="4">
                  <c:v>-43.139231345791003</c:v>
                </c:pt>
                <c:pt idx="5">
                  <c:v>-12.948933276029278</c:v>
                </c:pt>
                <c:pt idx="6">
                  <c:v>-27.553342009360591</c:v>
                </c:pt>
                <c:pt idx="7">
                  <c:v>-32.054971725850351</c:v>
                </c:pt>
              </c:numCache>
            </c:numRef>
          </c:val>
          <c:smooth val="0"/>
          <c:extLst>
            <c:ext xmlns:c16="http://schemas.microsoft.com/office/drawing/2014/chart" uri="{C3380CC4-5D6E-409C-BE32-E72D297353CC}">
              <c16:uniqueId val="{00000013-627E-474F-A2E8-DE55E679F277}"/>
            </c:ext>
          </c:extLst>
        </c:ser>
        <c:ser>
          <c:idx val="0"/>
          <c:order val="20"/>
          <c:tx>
            <c:strRef>
              <c:f>'16a'!$A$24</c:f>
              <c:strCache>
                <c:ptCount val="1"/>
                <c:pt idx="0">
                  <c:v>Norrbotten</c:v>
                </c:pt>
              </c:strCache>
            </c:strRef>
          </c:tx>
          <c:spPr>
            <a:ln w="28575">
              <a:noFill/>
            </a:ln>
          </c:spPr>
          <c:marker>
            <c:symbol val="circle"/>
            <c:size val="8"/>
            <c:spPr>
              <a:solidFill>
                <a:srgbClr val="00B050">
                  <a:alpha val="30000"/>
                </a:srgbClr>
              </a:solidFill>
              <a:ln>
                <a:solidFill>
                  <a:srgbClr val="FF0000"/>
                </a:solidFill>
              </a:ln>
            </c:spPr>
          </c:marker>
          <c:cat>
            <c:strRef>
              <c:f>'16a'!$B$3:$I$3</c:f>
              <c:strCache>
                <c:ptCount val="8"/>
                <c:pt idx="0">
                  <c:v>Januari</c:v>
                </c:pt>
                <c:pt idx="1">
                  <c:v>Februari</c:v>
                </c:pt>
                <c:pt idx="2">
                  <c:v>Mars</c:v>
                </c:pt>
                <c:pt idx="3">
                  <c:v>April</c:v>
                </c:pt>
                <c:pt idx="4">
                  <c:v>Maj</c:v>
                </c:pt>
                <c:pt idx="5">
                  <c:v>Juni</c:v>
                </c:pt>
                <c:pt idx="6">
                  <c:v>Juli</c:v>
                </c:pt>
                <c:pt idx="7">
                  <c:v>Augusti</c:v>
                </c:pt>
              </c:strCache>
            </c:strRef>
          </c:cat>
          <c:val>
            <c:numRef>
              <c:f>'16a'!$B$24:$I$24</c:f>
              <c:numCache>
                <c:formatCode>0.0</c:formatCode>
                <c:ptCount val="8"/>
                <c:pt idx="0">
                  <c:v>-6.8183369765294115</c:v>
                </c:pt>
                <c:pt idx="1">
                  <c:v>-7.6108638132217328</c:v>
                </c:pt>
                <c:pt idx="2">
                  <c:v>-21.500864365277497</c:v>
                </c:pt>
                <c:pt idx="3">
                  <c:v>-47.601242202249161</c:v>
                </c:pt>
                <c:pt idx="4">
                  <c:v>-40.910608573460181</c:v>
                </c:pt>
                <c:pt idx="5">
                  <c:v>-21.324311693393071</c:v>
                </c:pt>
                <c:pt idx="6">
                  <c:v>-28.186353671244248</c:v>
                </c:pt>
                <c:pt idx="7">
                  <c:v>-14.013926333349843</c:v>
                </c:pt>
              </c:numCache>
            </c:numRef>
          </c:val>
          <c:smooth val="0"/>
          <c:extLst>
            <c:ext xmlns:c16="http://schemas.microsoft.com/office/drawing/2014/chart" uri="{C3380CC4-5D6E-409C-BE32-E72D297353CC}">
              <c16:uniqueId val="{00000014-627E-474F-A2E8-DE55E679F277}"/>
            </c:ext>
          </c:extLst>
        </c:ser>
        <c:ser>
          <c:idx val="21"/>
          <c:order val="21"/>
          <c:tx>
            <c:strRef>
              <c:f>'16a'!$A$25</c:f>
              <c:strCache>
                <c:ptCount val="1"/>
                <c:pt idx="0">
                  <c:v>Riket</c:v>
                </c:pt>
              </c:strCache>
            </c:strRef>
          </c:tx>
          <c:spPr>
            <a:ln w="28575">
              <a:solidFill>
                <a:srgbClr val="E98300"/>
              </a:solidFill>
            </a:ln>
          </c:spPr>
          <c:marker>
            <c:symbol val="none"/>
          </c:marker>
          <c:cat>
            <c:strRef>
              <c:f>'16a'!$B$3:$I$3</c:f>
              <c:strCache>
                <c:ptCount val="8"/>
                <c:pt idx="0">
                  <c:v>Januari</c:v>
                </c:pt>
                <c:pt idx="1">
                  <c:v>Februari</c:v>
                </c:pt>
                <c:pt idx="2">
                  <c:v>Mars</c:v>
                </c:pt>
                <c:pt idx="3">
                  <c:v>April</c:v>
                </c:pt>
                <c:pt idx="4">
                  <c:v>Maj</c:v>
                </c:pt>
                <c:pt idx="5">
                  <c:v>Juni</c:v>
                </c:pt>
                <c:pt idx="6">
                  <c:v>Juli</c:v>
                </c:pt>
                <c:pt idx="7">
                  <c:v>Augusti</c:v>
                </c:pt>
              </c:strCache>
            </c:strRef>
          </c:cat>
          <c:val>
            <c:numRef>
              <c:f>'16a'!$B$25:$I$25</c:f>
              <c:numCache>
                <c:formatCode>0.0</c:formatCode>
                <c:ptCount val="8"/>
                <c:pt idx="0">
                  <c:v>4.583525776504926</c:v>
                </c:pt>
                <c:pt idx="1">
                  <c:v>7.9267739111845685</c:v>
                </c:pt>
                <c:pt idx="2">
                  <c:v>-5.6075339641778079</c:v>
                </c:pt>
                <c:pt idx="3">
                  <c:v>-24.878555761152445</c:v>
                </c:pt>
                <c:pt idx="4">
                  <c:v>-29.635232723016646</c:v>
                </c:pt>
                <c:pt idx="5">
                  <c:v>-4.9870570356418922</c:v>
                </c:pt>
                <c:pt idx="6">
                  <c:v>-8.8248754687440965</c:v>
                </c:pt>
                <c:pt idx="7">
                  <c:v>-7.8927346026690106</c:v>
                </c:pt>
              </c:numCache>
            </c:numRef>
          </c:val>
          <c:smooth val="0"/>
          <c:extLst>
            <c:ext xmlns:c16="http://schemas.microsoft.com/office/drawing/2014/chart" uri="{C3380CC4-5D6E-409C-BE32-E72D297353CC}">
              <c16:uniqueId val="{00000015-627E-474F-A2E8-DE55E679F277}"/>
            </c:ext>
          </c:extLst>
        </c:ser>
        <c:dLbls>
          <c:showLegendKey val="0"/>
          <c:showVal val="0"/>
          <c:showCatName val="0"/>
          <c:showSerName val="0"/>
          <c:showPercent val="0"/>
          <c:showBubbleSize val="0"/>
        </c:dLbls>
        <c:marker val="1"/>
        <c:smooth val="0"/>
        <c:axId val="283739648"/>
        <c:axId val="283741184"/>
      </c:lineChart>
      <c:catAx>
        <c:axId val="283739648"/>
        <c:scaling>
          <c:orientation val="minMax"/>
        </c:scaling>
        <c:delete val="0"/>
        <c:axPos val="b"/>
        <c:numFmt formatCode="General" sourceLinked="1"/>
        <c:majorTickMark val="none"/>
        <c:minorTickMark val="none"/>
        <c:tickLblPos val="low"/>
        <c:spPr>
          <a:ln w="3175">
            <a:solidFill>
              <a:sysClr val="windowText" lastClr="000000"/>
            </a:solidFill>
          </a:ln>
        </c:spPr>
        <c:txPr>
          <a:bodyPr/>
          <a:lstStyle/>
          <a:p>
            <a:pPr>
              <a:defRPr sz="700"/>
            </a:pPr>
            <a:endParaRPr lang="sv-SE"/>
          </a:p>
        </c:txPr>
        <c:crossAx val="283741184"/>
        <c:crosses val="autoZero"/>
        <c:auto val="1"/>
        <c:lblAlgn val="ctr"/>
        <c:lblOffset val="100"/>
        <c:noMultiLvlLbl val="0"/>
      </c:catAx>
      <c:valAx>
        <c:axId val="283741184"/>
        <c:scaling>
          <c:orientation val="minMax"/>
          <c:max val="50"/>
          <c:min val="-60"/>
        </c:scaling>
        <c:delete val="0"/>
        <c:axPos val="l"/>
        <c:majorGridlines>
          <c:spPr>
            <a:ln w="3175">
              <a:solidFill>
                <a:srgbClr val="DAD7CB"/>
              </a:solidFill>
            </a:ln>
          </c:spPr>
        </c:majorGridlines>
        <c:numFmt formatCode="#,##0" sourceLinked="0"/>
        <c:majorTickMark val="none"/>
        <c:minorTickMark val="none"/>
        <c:tickLblPos val="nextTo"/>
        <c:spPr>
          <a:ln w="3175">
            <a:solidFill>
              <a:sysClr val="windowText" lastClr="000000"/>
            </a:solidFill>
          </a:ln>
        </c:spPr>
        <c:txPr>
          <a:bodyPr/>
          <a:lstStyle/>
          <a:p>
            <a:pPr>
              <a:defRPr sz="700"/>
            </a:pPr>
            <a:endParaRPr lang="sv-SE"/>
          </a:p>
        </c:txPr>
        <c:crossAx val="283739648"/>
        <c:crosses val="autoZero"/>
        <c:crossBetween val="between"/>
        <c:majorUnit val="10"/>
      </c:valAx>
      <c:spPr>
        <a:solidFill>
          <a:srgbClr val="FFFFFF"/>
        </a:solidFill>
        <a:ln w="3175">
          <a:solidFill>
            <a:sysClr val="windowText" lastClr="000000"/>
          </a:solidFill>
        </a:ln>
      </c:spPr>
    </c:plotArea>
    <c:plotVisOnly val="1"/>
    <c:dispBlanksAs val="gap"/>
    <c:showDLblsOverMax val="0"/>
  </c:chart>
  <c:spPr>
    <a:solidFill>
      <a:srgbClr val="DAD7CB"/>
    </a:solidFill>
    <a:ln w="0">
      <a:noFill/>
    </a:ln>
  </c:spPr>
  <c:txPr>
    <a:bodyPr/>
    <a:lstStyle/>
    <a:p>
      <a:pPr>
        <a:defRPr sz="1000" baseline="0">
          <a:latin typeface="Century Gothic" panose="020B0502020202020204" pitchFamily="34" charset="0"/>
        </a:defRPr>
      </a:pPr>
      <a:endParaRPr lang="sv-SE"/>
    </a:p>
  </c:txPr>
  <c:printSettings>
    <c:headerFooter/>
    <c:pageMargins b="0.74803149606299213" l="0.70866141732283472" r="0.70866141732283472" t="0.74803149606299213" header="0.31496062992125984" footer="0.31496062992125984"/>
    <c:pageSetup orientation="portrait"/>
  </c:printSettings>
  <c:userShapes r:id="rId2"/>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sv-SE"/>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1"/>
    <c:plotArea>
      <c:layout>
        <c:manualLayout>
          <c:layoutTarget val="inner"/>
          <c:xMode val="edge"/>
          <c:yMode val="edge"/>
          <c:x val="6.7760279965004375E-2"/>
          <c:y val="8.4558267194731876E-2"/>
          <c:w val="0.85252690288713906"/>
          <c:h val="0.81053458774909592"/>
        </c:manualLayout>
      </c:layout>
      <c:barChart>
        <c:barDir val="bar"/>
        <c:grouping val="clustered"/>
        <c:varyColors val="0"/>
        <c:ser>
          <c:idx val="0"/>
          <c:order val="0"/>
          <c:tx>
            <c:strRef>
              <c:f>'vänt besök reg'!$S$33</c:f>
              <c:strCache>
                <c:ptCount val="1"/>
                <c:pt idx="0">
                  <c:v>Över 90 dagar</c:v>
                </c:pt>
              </c:strCache>
            </c:strRef>
          </c:tx>
          <c:spPr>
            <a:solidFill>
              <a:srgbClr val="FF0000"/>
            </a:solidFill>
          </c:spPr>
          <c:invertIfNegative val="0"/>
          <c:cat>
            <c:strRef>
              <c:f>'vänt besök reg'!$I$34:$I$55</c:f>
              <c:strCache>
                <c:ptCount val="22"/>
                <c:pt idx="0">
                  <c:v>Östergötland</c:v>
                </c:pt>
                <c:pt idx="1">
                  <c:v>Örebro</c:v>
                </c:pt>
                <c:pt idx="2">
                  <c:v>Västra Götaland</c:v>
                </c:pt>
                <c:pt idx="3">
                  <c:v>Västmanland</c:v>
                </c:pt>
                <c:pt idx="4">
                  <c:v>Västernorrland</c:v>
                </c:pt>
                <c:pt idx="5">
                  <c:v>Västerbotten</c:v>
                </c:pt>
                <c:pt idx="6">
                  <c:v>Värmland</c:v>
                </c:pt>
                <c:pt idx="7">
                  <c:v>Uppsala</c:v>
                </c:pt>
                <c:pt idx="8">
                  <c:v>Sörmland</c:v>
                </c:pt>
                <c:pt idx="9">
                  <c:v>Stockholm</c:v>
                </c:pt>
                <c:pt idx="10">
                  <c:v>Skåne</c:v>
                </c:pt>
                <c:pt idx="11">
                  <c:v>Norrbotten</c:v>
                </c:pt>
                <c:pt idx="12">
                  <c:v>Kronoberg</c:v>
                </c:pt>
                <c:pt idx="13">
                  <c:v>Kalmar</c:v>
                </c:pt>
                <c:pt idx="14">
                  <c:v>Jönköping</c:v>
                </c:pt>
                <c:pt idx="15">
                  <c:v>Jämtland Härjedalen</c:v>
                </c:pt>
                <c:pt idx="16">
                  <c:v>Halland</c:v>
                </c:pt>
                <c:pt idx="17">
                  <c:v>Gävleborg</c:v>
                </c:pt>
                <c:pt idx="18">
                  <c:v>Gotland</c:v>
                </c:pt>
                <c:pt idx="19">
                  <c:v>Dalarna</c:v>
                </c:pt>
                <c:pt idx="20">
                  <c:v>Blekinge</c:v>
                </c:pt>
                <c:pt idx="21">
                  <c:v>RIKET</c:v>
                </c:pt>
              </c:strCache>
            </c:strRef>
          </c:cat>
          <c:val>
            <c:numRef>
              <c:f>'vänt besök reg'!$S$34:$S$55</c:f>
              <c:numCache>
                <c:formatCode>0</c:formatCode>
                <c:ptCount val="22"/>
                <c:pt idx="0">
                  <c:v>1374.6669999999958</c:v>
                </c:pt>
                <c:pt idx="1">
                  <c:v>974.66899999999896</c:v>
                </c:pt>
                <c:pt idx="2">
                  <c:v>3312.666999999994</c:v>
                </c:pt>
                <c:pt idx="3">
                  <c:v>-801.33400000000074</c:v>
                </c:pt>
                <c:pt idx="4">
                  <c:v>-684.33400000000074</c:v>
                </c:pt>
                <c:pt idx="5">
                  <c:v>-434.33300000000054</c:v>
                </c:pt>
                <c:pt idx="6">
                  <c:v>409.66699999999946</c:v>
                </c:pt>
                <c:pt idx="7">
                  <c:v>244.671000000003</c:v>
                </c:pt>
                <c:pt idx="8">
                  <c:v>488.9989999999998</c:v>
                </c:pt>
                <c:pt idx="9">
                  <c:v>539.33499999999913</c:v>
                </c:pt>
                <c:pt idx="10">
                  <c:v>2401.3340000000026</c:v>
                </c:pt>
                <c:pt idx="11">
                  <c:v>490.00200000000041</c:v>
                </c:pt>
                <c:pt idx="12">
                  <c:v>-346.00299999999925</c:v>
                </c:pt>
                <c:pt idx="13">
                  <c:v>-935.66899999999987</c:v>
                </c:pt>
                <c:pt idx="14">
                  <c:v>-900.33700000000044</c:v>
                </c:pt>
                <c:pt idx="15">
                  <c:v>-811.00300000000061</c:v>
                </c:pt>
                <c:pt idx="16">
                  <c:v>100.33300000000054</c:v>
                </c:pt>
                <c:pt idx="17">
                  <c:v>-806.33200000000033</c:v>
                </c:pt>
                <c:pt idx="18">
                  <c:v>-42.000999999999522</c:v>
                </c:pt>
                <c:pt idx="19">
                  <c:v>-479.33200000000488</c:v>
                </c:pt>
                <c:pt idx="20">
                  <c:v>-423.33199999999943</c:v>
                </c:pt>
                <c:pt idx="21">
                  <c:v>3672.3340000000026</c:v>
                </c:pt>
              </c:numCache>
            </c:numRef>
          </c:val>
          <c:extLst>
            <c:ext xmlns:c16="http://schemas.microsoft.com/office/drawing/2014/chart" uri="{C3380CC4-5D6E-409C-BE32-E72D297353CC}">
              <c16:uniqueId val="{00000000-2E30-463B-9E01-21BE85FA965F}"/>
            </c:ext>
          </c:extLst>
        </c:ser>
        <c:dLbls>
          <c:showLegendKey val="0"/>
          <c:showVal val="0"/>
          <c:showCatName val="0"/>
          <c:showSerName val="0"/>
          <c:showPercent val="0"/>
          <c:showBubbleSize val="0"/>
        </c:dLbls>
        <c:gapWidth val="50"/>
        <c:axId val="158751744"/>
        <c:axId val="159262208"/>
      </c:barChart>
      <c:catAx>
        <c:axId val="158751744"/>
        <c:scaling>
          <c:orientation val="minMax"/>
        </c:scaling>
        <c:delete val="0"/>
        <c:axPos val="l"/>
        <c:majorGridlines>
          <c:spPr>
            <a:ln>
              <a:prstDash val="dash"/>
            </a:ln>
          </c:spPr>
        </c:majorGridlines>
        <c:numFmt formatCode="General" sourceLinked="1"/>
        <c:majorTickMark val="in"/>
        <c:minorTickMark val="none"/>
        <c:tickLblPos val="low"/>
        <c:spPr>
          <a:ln w="3175">
            <a:solidFill>
              <a:sysClr val="windowText" lastClr="000000"/>
            </a:solidFill>
          </a:ln>
        </c:spPr>
        <c:crossAx val="159262208"/>
        <c:crosses val="autoZero"/>
        <c:auto val="1"/>
        <c:lblAlgn val="ctr"/>
        <c:lblOffset val="100"/>
        <c:noMultiLvlLbl val="0"/>
      </c:catAx>
      <c:valAx>
        <c:axId val="159262208"/>
        <c:scaling>
          <c:orientation val="minMax"/>
          <c:max val="25000"/>
        </c:scaling>
        <c:delete val="0"/>
        <c:axPos val="b"/>
        <c:majorGridlines>
          <c:spPr>
            <a:ln w="3175">
              <a:solidFill>
                <a:srgbClr val="DAD7CB"/>
              </a:solidFill>
            </a:ln>
          </c:spPr>
        </c:majorGridlines>
        <c:numFmt formatCode="#,##0" sourceLinked="0"/>
        <c:majorTickMark val="none"/>
        <c:minorTickMark val="none"/>
        <c:tickLblPos val="nextTo"/>
        <c:spPr>
          <a:ln w="3175">
            <a:solidFill>
              <a:sysClr val="windowText" lastClr="000000"/>
            </a:solidFill>
          </a:ln>
        </c:spPr>
        <c:crossAx val="158751744"/>
        <c:crosses val="autoZero"/>
        <c:crossBetween val="between"/>
      </c:valAx>
      <c:spPr>
        <a:solidFill>
          <a:srgbClr val="FFFFFF"/>
        </a:solidFill>
        <a:ln w="3175">
          <a:solidFill>
            <a:sysClr val="windowText" lastClr="000000"/>
          </a:solidFill>
        </a:ln>
      </c:spPr>
    </c:plotArea>
    <c:legend>
      <c:legendPos val="b"/>
      <c:layout>
        <c:manualLayout>
          <c:xMode val="edge"/>
          <c:yMode val="edge"/>
          <c:x val="0.2433096542280041"/>
          <c:y val="0.93561865673306421"/>
          <c:w val="0.4413790939176081"/>
          <c:h val="3.669635890108331E-2"/>
        </c:manualLayout>
      </c:layout>
      <c:overlay val="0"/>
    </c:legend>
    <c:plotVisOnly val="1"/>
    <c:dispBlanksAs val="gap"/>
    <c:showDLblsOverMax val="0"/>
  </c:chart>
  <c:spPr>
    <a:solidFill>
      <a:srgbClr val="DAD7CB"/>
    </a:solidFill>
    <a:ln w="0">
      <a:noFill/>
    </a:ln>
  </c:spPr>
  <c:txPr>
    <a:bodyPr/>
    <a:lstStyle/>
    <a:p>
      <a:pPr>
        <a:defRPr sz="700" baseline="0"/>
      </a:pPr>
      <a:endParaRPr lang="sv-SE"/>
    </a:p>
  </c:txPr>
  <c:printSettings>
    <c:headerFooter/>
    <c:pageMargins b="0.75" l="0.7" r="0.7" t="0.75" header="0.3" footer="0.3"/>
    <c:pageSetup/>
  </c:printSettings>
  <c:userShapes r:id="rId2"/>
</c:chartSpace>
</file>

<file path=xl/charts/chart2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sv-SE"/>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title>
      <c:tx>
        <c:rich>
          <a:bodyPr/>
          <a:lstStyle/>
          <a:p>
            <a:pPr>
              <a:defRPr sz="1000" b="1"/>
            </a:pPr>
            <a:r>
              <a:rPr lang="en-US"/>
              <a:t>16b. Operationer/åtgärder 2020 jämfört med 2017-2019</a:t>
            </a:r>
          </a:p>
        </c:rich>
      </c:tx>
      <c:layout>
        <c:manualLayout>
          <c:xMode val="edge"/>
          <c:yMode val="edge"/>
          <c:x val="2.6064410911653865E-4"/>
          <c:y val="9.1080646772995957E-3"/>
        </c:manualLayout>
      </c:layout>
      <c:overlay val="1"/>
    </c:title>
    <c:autoTitleDeleted val="0"/>
    <c:plotArea>
      <c:layout>
        <c:manualLayout>
          <c:layoutTarget val="inner"/>
          <c:xMode val="edge"/>
          <c:yMode val="edge"/>
          <c:x val="6.878162300905355E-2"/>
          <c:y val="0.19273477650339246"/>
          <c:w val="0.66776593113290506"/>
          <c:h val="0.6682962372935326"/>
        </c:manualLayout>
      </c:layout>
      <c:lineChart>
        <c:grouping val="standard"/>
        <c:varyColors val="0"/>
        <c:ser>
          <c:idx val="1"/>
          <c:order val="0"/>
          <c:tx>
            <c:strRef>
              <c:f>'16b'!$A$4</c:f>
              <c:strCache>
                <c:ptCount val="1"/>
                <c:pt idx="0">
                  <c:v>Stockholm</c:v>
                </c:pt>
              </c:strCache>
            </c:strRef>
          </c:tx>
          <c:spPr>
            <a:ln>
              <a:noFill/>
            </a:ln>
          </c:spPr>
          <c:marker>
            <c:symbol val="circle"/>
            <c:size val="25"/>
            <c:spPr>
              <a:solidFill>
                <a:srgbClr val="FF0000">
                  <a:alpha val="50000"/>
                </a:srgbClr>
              </a:solidFill>
              <a:ln>
                <a:noFill/>
              </a:ln>
            </c:spPr>
          </c:marker>
          <c:cat>
            <c:strRef>
              <c:f>'16b'!$B$3:$I$3</c:f>
              <c:strCache>
                <c:ptCount val="8"/>
                <c:pt idx="0">
                  <c:v>Januari</c:v>
                </c:pt>
                <c:pt idx="1">
                  <c:v>Februari</c:v>
                </c:pt>
                <c:pt idx="2">
                  <c:v>Mars</c:v>
                </c:pt>
                <c:pt idx="3">
                  <c:v>April</c:v>
                </c:pt>
                <c:pt idx="4">
                  <c:v>Maj</c:v>
                </c:pt>
                <c:pt idx="5">
                  <c:v>Juni</c:v>
                </c:pt>
                <c:pt idx="6">
                  <c:v>Juli</c:v>
                </c:pt>
                <c:pt idx="7">
                  <c:v>Augusti</c:v>
                </c:pt>
              </c:strCache>
            </c:strRef>
          </c:cat>
          <c:val>
            <c:numRef>
              <c:f>'16b'!$B$4:$I$4</c:f>
              <c:numCache>
                <c:formatCode>0.0</c:formatCode>
                <c:ptCount val="8"/>
                <c:pt idx="0">
                  <c:v>-12.959527754633454</c:v>
                </c:pt>
                <c:pt idx="1">
                  <c:v>-5.6730321768287855</c:v>
                </c:pt>
                <c:pt idx="2">
                  <c:v>-28.763229733964174</c:v>
                </c:pt>
                <c:pt idx="3">
                  <c:v>-48.501853893175664</c:v>
                </c:pt>
                <c:pt idx="4">
                  <c:v>-68.806084950004276</c:v>
                </c:pt>
                <c:pt idx="5">
                  <c:v>-55.60827570616398</c:v>
                </c:pt>
                <c:pt idx="6">
                  <c:v>-26.553998502111948</c:v>
                </c:pt>
                <c:pt idx="7">
                  <c:v>-45.720295293332192</c:v>
                </c:pt>
              </c:numCache>
            </c:numRef>
          </c:val>
          <c:smooth val="0"/>
          <c:extLst>
            <c:ext xmlns:c16="http://schemas.microsoft.com/office/drawing/2014/chart" uri="{C3380CC4-5D6E-409C-BE32-E72D297353CC}">
              <c16:uniqueId val="{00000000-4A01-407E-BEC6-3AA2F79EAD41}"/>
            </c:ext>
          </c:extLst>
        </c:ser>
        <c:ser>
          <c:idx val="2"/>
          <c:order val="1"/>
          <c:tx>
            <c:strRef>
              <c:f>'16b'!$A$5</c:f>
              <c:strCache>
                <c:ptCount val="1"/>
                <c:pt idx="0">
                  <c:v>Uppsala</c:v>
                </c:pt>
              </c:strCache>
            </c:strRef>
          </c:tx>
          <c:spPr>
            <a:ln>
              <a:noFill/>
            </a:ln>
          </c:spPr>
          <c:marker>
            <c:symbol val="circle"/>
            <c:size val="9"/>
            <c:spPr>
              <a:solidFill>
                <a:srgbClr val="C00000">
                  <a:alpha val="50000"/>
                </a:srgbClr>
              </a:solidFill>
              <a:ln>
                <a:noFill/>
              </a:ln>
            </c:spPr>
          </c:marker>
          <c:cat>
            <c:strRef>
              <c:f>'16b'!$B$3:$I$3</c:f>
              <c:strCache>
                <c:ptCount val="8"/>
                <c:pt idx="0">
                  <c:v>Januari</c:v>
                </c:pt>
                <c:pt idx="1">
                  <c:v>Februari</c:v>
                </c:pt>
                <c:pt idx="2">
                  <c:v>Mars</c:v>
                </c:pt>
                <c:pt idx="3">
                  <c:v>April</c:v>
                </c:pt>
                <c:pt idx="4">
                  <c:v>Maj</c:v>
                </c:pt>
                <c:pt idx="5">
                  <c:v>Juni</c:v>
                </c:pt>
                <c:pt idx="6">
                  <c:v>Juli</c:v>
                </c:pt>
                <c:pt idx="7">
                  <c:v>Augusti</c:v>
                </c:pt>
              </c:strCache>
            </c:strRef>
          </c:cat>
          <c:val>
            <c:numRef>
              <c:f>'16b'!$B$5:$I$5</c:f>
              <c:numCache>
                <c:formatCode>0.0</c:formatCode>
                <c:ptCount val="8"/>
                <c:pt idx="0">
                  <c:v>15.81683333676726</c:v>
                </c:pt>
                <c:pt idx="1">
                  <c:v>13.392835094515155</c:v>
                </c:pt>
                <c:pt idx="2">
                  <c:v>0.65222150337485607</c:v>
                </c:pt>
                <c:pt idx="3">
                  <c:v>-32.029055531442694</c:v>
                </c:pt>
                <c:pt idx="4">
                  <c:v>-32.87340622841667</c:v>
                </c:pt>
                <c:pt idx="5">
                  <c:v>-0.3647677016771339</c:v>
                </c:pt>
                <c:pt idx="6">
                  <c:v>-4.9489676638777027</c:v>
                </c:pt>
                <c:pt idx="7">
                  <c:v>8.1274818703383556</c:v>
                </c:pt>
              </c:numCache>
            </c:numRef>
          </c:val>
          <c:smooth val="0"/>
          <c:extLst>
            <c:ext xmlns:c16="http://schemas.microsoft.com/office/drawing/2014/chart" uri="{C3380CC4-5D6E-409C-BE32-E72D297353CC}">
              <c16:uniqueId val="{00000001-4A01-407E-BEC6-3AA2F79EAD41}"/>
            </c:ext>
          </c:extLst>
        </c:ser>
        <c:ser>
          <c:idx val="3"/>
          <c:order val="2"/>
          <c:tx>
            <c:strRef>
              <c:f>'16b'!$A$6</c:f>
              <c:strCache>
                <c:ptCount val="1"/>
                <c:pt idx="0">
                  <c:v>Sörmland</c:v>
                </c:pt>
              </c:strCache>
            </c:strRef>
          </c:tx>
          <c:spPr>
            <a:ln w="12700">
              <a:noFill/>
              <a:prstDash val="sysDash"/>
            </a:ln>
          </c:spPr>
          <c:marker>
            <c:symbol val="circle"/>
            <c:size val="8"/>
            <c:spPr>
              <a:solidFill>
                <a:sysClr val="windowText" lastClr="000000">
                  <a:alpha val="30000"/>
                </a:sysClr>
              </a:solidFill>
              <a:ln>
                <a:noFill/>
              </a:ln>
            </c:spPr>
          </c:marker>
          <c:cat>
            <c:strRef>
              <c:f>'16b'!$B$3:$I$3</c:f>
              <c:strCache>
                <c:ptCount val="8"/>
                <c:pt idx="0">
                  <c:v>Januari</c:v>
                </c:pt>
                <c:pt idx="1">
                  <c:v>Februari</c:v>
                </c:pt>
                <c:pt idx="2">
                  <c:v>Mars</c:v>
                </c:pt>
                <c:pt idx="3">
                  <c:v>April</c:v>
                </c:pt>
                <c:pt idx="4">
                  <c:v>Maj</c:v>
                </c:pt>
                <c:pt idx="5">
                  <c:v>Juni</c:v>
                </c:pt>
                <c:pt idx="6">
                  <c:v>Juli</c:v>
                </c:pt>
                <c:pt idx="7">
                  <c:v>Augusti</c:v>
                </c:pt>
              </c:strCache>
            </c:strRef>
          </c:cat>
          <c:val>
            <c:numRef>
              <c:f>'16b'!$B$6:$I$6</c:f>
              <c:numCache>
                <c:formatCode>0.0</c:formatCode>
                <c:ptCount val="8"/>
                <c:pt idx="0">
                  <c:v>-7.2075540673503564</c:v>
                </c:pt>
                <c:pt idx="1">
                  <c:v>-5.6032702647876684</c:v>
                </c:pt>
                <c:pt idx="2">
                  <c:v>-43.314366998577526</c:v>
                </c:pt>
                <c:pt idx="3">
                  <c:v>-82.655601659751028</c:v>
                </c:pt>
                <c:pt idx="4">
                  <c:v>-70.102534894838229</c:v>
                </c:pt>
                <c:pt idx="5">
                  <c:v>-34.513601060982793</c:v>
                </c:pt>
                <c:pt idx="6">
                  <c:v>12.703007305425142</c:v>
                </c:pt>
                <c:pt idx="7">
                  <c:v>-31.560181520820596</c:v>
                </c:pt>
              </c:numCache>
            </c:numRef>
          </c:val>
          <c:smooth val="0"/>
          <c:extLst>
            <c:ext xmlns:c16="http://schemas.microsoft.com/office/drawing/2014/chart" uri="{C3380CC4-5D6E-409C-BE32-E72D297353CC}">
              <c16:uniqueId val="{00000002-4A01-407E-BEC6-3AA2F79EAD41}"/>
            </c:ext>
          </c:extLst>
        </c:ser>
        <c:ser>
          <c:idx val="4"/>
          <c:order val="3"/>
          <c:tx>
            <c:strRef>
              <c:f>'16b'!$A$7</c:f>
              <c:strCache>
                <c:ptCount val="1"/>
                <c:pt idx="0">
                  <c:v>Östergötland</c:v>
                </c:pt>
              </c:strCache>
            </c:strRef>
          </c:tx>
          <c:spPr>
            <a:ln>
              <a:noFill/>
            </a:ln>
          </c:spPr>
          <c:marker>
            <c:symbol val="circle"/>
            <c:size val="11"/>
            <c:spPr>
              <a:solidFill>
                <a:srgbClr val="7030A0">
                  <a:alpha val="50000"/>
                </a:srgbClr>
              </a:solidFill>
              <a:ln>
                <a:noFill/>
              </a:ln>
            </c:spPr>
          </c:marker>
          <c:cat>
            <c:strRef>
              <c:f>'16b'!$B$3:$I$3</c:f>
              <c:strCache>
                <c:ptCount val="8"/>
                <c:pt idx="0">
                  <c:v>Januari</c:v>
                </c:pt>
                <c:pt idx="1">
                  <c:v>Februari</c:v>
                </c:pt>
                <c:pt idx="2">
                  <c:v>Mars</c:v>
                </c:pt>
                <c:pt idx="3">
                  <c:v>April</c:v>
                </c:pt>
                <c:pt idx="4">
                  <c:v>Maj</c:v>
                </c:pt>
                <c:pt idx="5">
                  <c:v>Juni</c:v>
                </c:pt>
                <c:pt idx="6">
                  <c:v>Juli</c:v>
                </c:pt>
                <c:pt idx="7">
                  <c:v>Augusti</c:v>
                </c:pt>
              </c:strCache>
            </c:strRef>
          </c:cat>
          <c:val>
            <c:numRef>
              <c:f>'16b'!$B$7:$I$7</c:f>
              <c:numCache>
                <c:formatCode>0.0</c:formatCode>
                <c:ptCount val="8"/>
                <c:pt idx="0">
                  <c:v>-14.221545212512959</c:v>
                </c:pt>
                <c:pt idx="1">
                  <c:v>-6.5812720848056534</c:v>
                </c:pt>
                <c:pt idx="2">
                  <c:v>-40.365220518016542</c:v>
                </c:pt>
                <c:pt idx="3">
                  <c:v>-33.012632855194035</c:v>
                </c:pt>
                <c:pt idx="4">
                  <c:v>-48.897369492094597</c:v>
                </c:pt>
                <c:pt idx="5">
                  <c:v>-27.424942263279465</c:v>
                </c:pt>
                <c:pt idx="6">
                  <c:v>-8.4899260030608499</c:v>
                </c:pt>
                <c:pt idx="7">
                  <c:v>-16.861294058736071</c:v>
                </c:pt>
              </c:numCache>
            </c:numRef>
          </c:val>
          <c:smooth val="0"/>
          <c:extLst>
            <c:ext xmlns:c16="http://schemas.microsoft.com/office/drawing/2014/chart" uri="{C3380CC4-5D6E-409C-BE32-E72D297353CC}">
              <c16:uniqueId val="{00000003-4A01-407E-BEC6-3AA2F79EAD41}"/>
            </c:ext>
          </c:extLst>
        </c:ser>
        <c:ser>
          <c:idx val="5"/>
          <c:order val="4"/>
          <c:tx>
            <c:strRef>
              <c:f>'16b'!$A$8</c:f>
              <c:strCache>
                <c:ptCount val="1"/>
                <c:pt idx="0">
                  <c:v>Jönköping</c:v>
                </c:pt>
              </c:strCache>
            </c:strRef>
          </c:tx>
          <c:spPr>
            <a:ln>
              <a:noFill/>
            </a:ln>
          </c:spPr>
          <c:marker>
            <c:symbol val="circle"/>
            <c:size val="10"/>
            <c:spPr>
              <a:solidFill>
                <a:srgbClr val="F79646">
                  <a:lumMod val="75000"/>
                  <a:alpha val="30000"/>
                </a:srgbClr>
              </a:solidFill>
              <a:ln>
                <a:solidFill>
                  <a:srgbClr val="F79646">
                    <a:lumMod val="75000"/>
                  </a:srgbClr>
                </a:solidFill>
              </a:ln>
            </c:spPr>
          </c:marker>
          <c:cat>
            <c:strRef>
              <c:f>'16b'!$B$3:$I$3</c:f>
              <c:strCache>
                <c:ptCount val="8"/>
                <c:pt idx="0">
                  <c:v>Januari</c:v>
                </c:pt>
                <c:pt idx="1">
                  <c:v>Februari</c:v>
                </c:pt>
                <c:pt idx="2">
                  <c:v>Mars</c:v>
                </c:pt>
                <c:pt idx="3">
                  <c:v>April</c:v>
                </c:pt>
                <c:pt idx="4">
                  <c:v>Maj</c:v>
                </c:pt>
                <c:pt idx="5">
                  <c:v>Juni</c:v>
                </c:pt>
                <c:pt idx="6">
                  <c:v>Juli</c:v>
                </c:pt>
                <c:pt idx="7">
                  <c:v>Augusti</c:v>
                </c:pt>
              </c:strCache>
            </c:strRef>
          </c:cat>
          <c:val>
            <c:numRef>
              <c:f>'16b'!$B$8:$I$8</c:f>
              <c:numCache>
                <c:formatCode>0.0</c:formatCode>
                <c:ptCount val="8"/>
                <c:pt idx="0">
                  <c:v>-2.7186214737342773</c:v>
                </c:pt>
                <c:pt idx="1">
                  <c:v>3.396993242066757</c:v>
                </c:pt>
                <c:pt idx="2">
                  <c:v>-6.7635487071685594</c:v>
                </c:pt>
                <c:pt idx="3">
                  <c:v>-31.97217464351726</c:v>
                </c:pt>
                <c:pt idx="4">
                  <c:v>-51.590693115737707</c:v>
                </c:pt>
                <c:pt idx="5">
                  <c:v>-27.525516142776201</c:v>
                </c:pt>
                <c:pt idx="6">
                  <c:v>-26.358595595917933</c:v>
                </c:pt>
                <c:pt idx="7">
                  <c:v>-17.57438481781028</c:v>
                </c:pt>
              </c:numCache>
            </c:numRef>
          </c:val>
          <c:smooth val="0"/>
          <c:extLst>
            <c:ext xmlns:c16="http://schemas.microsoft.com/office/drawing/2014/chart" uri="{C3380CC4-5D6E-409C-BE32-E72D297353CC}">
              <c16:uniqueId val="{00000004-4A01-407E-BEC6-3AA2F79EAD41}"/>
            </c:ext>
          </c:extLst>
        </c:ser>
        <c:ser>
          <c:idx val="6"/>
          <c:order val="5"/>
          <c:tx>
            <c:strRef>
              <c:f>'16b'!$A$9</c:f>
              <c:strCache>
                <c:ptCount val="1"/>
                <c:pt idx="0">
                  <c:v>Kronoberg</c:v>
                </c:pt>
              </c:strCache>
            </c:strRef>
          </c:tx>
          <c:spPr>
            <a:ln>
              <a:noFill/>
            </a:ln>
          </c:spPr>
          <c:marker>
            <c:symbol val="circle"/>
            <c:size val="7"/>
            <c:spPr>
              <a:solidFill>
                <a:srgbClr val="00B050">
                  <a:alpha val="75000"/>
                </a:srgbClr>
              </a:solidFill>
              <a:ln>
                <a:solidFill>
                  <a:srgbClr val="9BBB59">
                    <a:lumMod val="50000"/>
                  </a:srgbClr>
                </a:solidFill>
              </a:ln>
            </c:spPr>
          </c:marker>
          <c:cat>
            <c:strRef>
              <c:f>'16b'!$B$3:$I$3</c:f>
              <c:strCache>
                <c:ptCount val="8"/>
                <c:pt idx="0">
                  <c:v>Januari</c:v>
                </c:pt>
                <c:pt idx="1">
                  <c:v>Februari</c:v>
                </c:pt>
                <c:pt idx="2">
                  <c:v>Mars</c:v>
                </c:pt>
                <c:pt idx="3">
                  <c:v>April</c:v>
                </c:pt>
                <c:pt idx="4">
                  <c:v>Maj</c:v>
                </c:pt>
                <c:pt idx="5">
                  <c:v>Juni</c:v>
                </c:pt>
                <c:pt idx="6">
                  <c:v>Juli</c:v>
                </c:pt>
                <c:pt idx="7">
                  <c:v>Augusti</c:v>
                </c:pt>
              </c:strCache>
            </c:strRef>
          </c:cat>
          <c:val>
            <c:numRef>
              <c:f>'16b'!$B$9:$I$9</c:f>
              <c:numCache>
                <c:formatCode>0.0</c:formatCode>
                <c:ptCount val="8"/>
                <c:pt idx="0">
                  <c:v>8.8008557462191312</c:v>
                </c:pt>
                <c:pt idx="1">
                  <c:v>9.0186803617024829</c:v>
                </c:pt>
                <c:pt idx="2">
                  <c:v>-3.8451393260718918</c:v>
                </c:pt>
                <c:pt idx="3">
                  <c:v>-32.50754023309031</c:v>
                </c:pt>
                <c:pt idx="4">
                  <c:v>-38.536964601020991</c:v>
                </c:pt>
                <c:pt idx="5">
                  <c:v>-4.3604391641349984</c:v>
                </c:pt>
                <c:pt idx="6">
                  <c:v>11.605299806789361</c:v>
                </c:pt>
                <c:pt idx="7">
                  <c:v>9.1782656581588338</c:v>
                </c:pt>
              </c:numCache>
            </c:numRef>
          </c:val>
          <c:smooth val="0"/>
          <c:extLst>
            <c:ext xmlns:c16="http://schemas.microsoft.com/office/drawing/2014/chart" uri="{C3380CC4-5D6E-409C-BE32-E72D297353CC}">
              <c16:uniqueId val="{00000005-4A01-407E-BEC6-3AA2F79EAD41}"/>
            </c:ext>
          </c:extLst>
        </c:ser>
        <c:ser>
          <c:idx val="7"/>
          <c:order val="6"/>
          <c:tx>
            <c:strRef>
              <c:f>'16b'!$A$10</c:f>
              <c:strCache>
                <c:ptCount val="1"/>
                <c:pt idx="0">
                  <c:v>Kalmar</c:v>
                </c:pt>
              </c:strCache>
            </c:strRef>
          </c:tx>
          <c:spPr>
            <a:ln>
              <a:noFill/>
            </a:ln>
          </c:spPr>
          <c:marker>
            <c:symbol val="circle"/>
            <c:size val="8"/>
            <c:spPr>
              <a:solidFill>
                <a:srgbClr val="F79646">
                  <a:alpha val="67000"/>
                </a:srgbClr>
              </a:solidFill>
              <a:ln>
                <a:noFill/>
              </a:ln>
            </c:spPr>
          </c:marker>
          <c:cat>
            <c:strRef>
              <c:f>'16b'!$B$3:$I$3</c:f>
              <c:strCache>
                <c:ptCount val="8"/>
                <c:pt idx="0">
                  <c:v>Januari</c:v>
                </c:pt>
                <c:pt idx="1">
                  <c:v>Februari</c:v>
                </c:pt>
                <c:pt idx="2">
                  <c:v>Mars</c:v>
                </c:pt>
                <c:pt idx="3">
                  <c:v>April</c:v>
                </c:pt>
                <c:pt idx="4">
                  <c:v>Maj</c:v>
                </c:pt>
                <c:pt idx="5">
                  <c:v>Juni</c:v>
                </c:pt>
                <c:pt idx="6">
                  <c:v>Juli</c:v>
                </c:pt>
                <c:pt idx="7">
                  <c:v>Augusti</c:v>
                </c:pt>
              </c:strCache>
            </c:strRef>
          </c:cat>
          <c:val>
            <c:numRef>
              <c:f>'16b'!$B$10:$I$10</c:f>
              <c:numCache>
                <c:formatCode>0.0</c:formatCode>
                <c:ptCount val="8"/>
                <c:pt idx="0">
                  <c:v>1.3110808439587414</c:v>
                </c:pt>
                <c:pt idx="1">
                  <c:v>5.2978887205667897</c:v>
                </c:pt>
                <c:pt idx="2">
                  <c:v>-5.8516845394157437</c:v>
                </c:pt>
                <c:pt idx="3">
                  <c:v>-41.277699390756126</c:v>
                </c:pt>
                <c:pt idx="4">
                  <c:v>-34.24656189870413</c:v>
                </c:pt>
                <c:pt idx="5">
                  <c:v>-27.879098251864487</c:v>
                </c:pt>
                <c:pt idx="6">
                  <c:v>-39.896792732928944</c:v>
                </c:pt>
                <c:pt idx="7">
                  <c:v>-31.880283658362103</c:v>
                </c:pt>
              </c:numCache>
            </c:numRef>
          </c:val>
          <c:smooth val="0"/>
          <c:extLst>
            <c:ext xmlns:c16="http://schemas.microsoft.com/office/drawing/2014/chart" uri="{C3380CC4-5D6E-409C-BE32-E72D297353CC}">
              <c16:uniqueId val="{00000006-4A01-407E-BEC6-3AA2F79EAD41}"/>
            </c:ext>
          </c:extLst>
        </c:ser>
        <c:ser>
          <c:idx val="8"/>
          <c:order val="7"/>
          <c:tx>
            <c:strRef>
              <c:f>'16b'!$A$11</c:f>
              <c:strCache>
                <c:ptCount val="1"/>
                <c:pt idx="0">
                  <c:v>Gotland</c:v>
                </c:pt>
              </c:strCache>
            </c:strRef>
          </c:tx>
          <c:spPr>
            <a:ln>
              <a:noFill/>
            </a:ln>
          </c:spPr>
          <c:marker>
            <c:symbol val="circle"/>
            <c:size val="4"/>
            <c:spPr>
              <a:solidFill>
                <a:srgbClr val="FF0000"/>
              </a:solidFill>
              <a:ln>
                <a:noFill/>
              </a:ln>
            </c:spPr>
          </c:marker>
          <c:cat>
            <c:strRef>
              <c:f>'16b'!$B$3:$I$3</c:f>
              <c:strCache>
                <c:ptCount val="8"/>
                <c:pt idx="0">
                  <c:v>Januari</c:v>
                </c:pt>
                <c:pt idx="1">
                  <c:v>Februari</c:v>
                </c:pt>
                <c:pt idx="2">
                  <c:v>Mars</c:v>
                </c:pt>
                <c:pt idx="3">
                  <c:v>April</c:v>
                </c:pt>
                <c:pt idx="4">
                  <c:v>Maj</c:v>
                </c:pt>
                <c:pt idx="5">
                  <c:v>Juni</c:v>
                </c:pt>
                <c:pt idx="6">
                  <c:v>Juli</c:v>
                </c:pt>
                <c:pt idx="7">
                  <c:v>Augusti</c:v>
                </c:pt>
              </c:strCache>
            </c:strRef>
          </c:cat>
          <c:val>
            <c:numRef>
              <c:f>'16b'!$B$11:$I$11</c:f>
              <c:numCache>
                <c:formatCode>0.0</c:formatCode>
                <c:ptCount val="8"/>
                <c:pt idx="0">
                  <c:v>27.579957669076798</c:v>
                </c:pt>
                <c:pt idx="1">
                  <c:v>33.625037663919919</c:v>
                </c:pt>
                <c:pt idx="2">
                  <c:v>10.651933365362227</c:v>
                </c:pt>
                <c:pt idx="3">
                  <c:v>-33.072916666666671</c:v>
                </c:pt>
                <c:pt idx="4">
                  <c:v>-6.4642339762966694</c:v>
                </c:pt>
                <c:pt idx="5">
                  <c:v>-3.669724770642202</c:v>
                </c:pt>
                <c:pt idx="6">
                  <c:v>14.490730536575814</c:v>
                </c:pt>
                <c:pt idx="7">
                  <c:v>-12.127621525957826</c:v>
                </c:pt>
              </c:numCache>
            </c:numRef>
          </c:val>
          <c:smooth val="0"/>
          <c:extLst>
            <c:ext xmlns:c16="http://schemas.microsoft.com/office/drawing/2014/chart" uri="{C3380CC4-5D6E-409C-BE32-E72D297353CC}">
              <c16:uniqueId val="{00000007-4A01-407E-BEC6-3AA2F79EAD41}"/>
            </c:ext>
          </c:extLst>
        </c:ser>
        <c:ser>
          <c:idx val="9"/>
          <c:order val="8"/>
          <c:tx>
            <c:strRef>
              <c:f>'16b'!$A$12</c:f>
              <c:strCache>
                <c:ptCount val="1"/>
                <c:pt idx="0">
                  <c:v>Blekinge</c:v>
                </c:pt>
              </c:strCache>
            </c:strRef>
          </c:tx>
          <c:spPr>
            <a:ln>
              <a:noFill/>
            </a:ln>
          </c:spPr>
          <c:marker>
            <c:symbol val="circle"/>
            <c:size val="6"/>
            <c:spPr>
              <a:solidFill>
                <a:sysClr val="windowText" lastClr="000000"/>
              </a:solidFill>
              <a:ln>
                <a:noFill/>
              </a:ln>
            </c:spPr>
          </c:marker>
          <c:cat>
            <c:strRef>
              <c:f>'16b'!$B$3:$I$3</c:f>
              <c:strCache>
                <c:ptCount val="8"/>
                <c:pt idx="0">
                  <c:v>Januari</c:v>
                </c:pt>
                <c:pt idx="1">
                  <c:v>Februari</c:v>
                </c:pt>
                <c:pt idx="2">
                  <c:v>Mars</c:v>
                </c:pt>
                <c:pt idx="3">
                  <c:v>April</c:v>
                </c:pt>
                <c:pt idx="4">
                  <c:v>Maj</c:v>
                </c:pt>
                <c:pt idx="5">
                  <c:v>Juni</c:v>
                </c:pt>
                <c:pt idx="6">
                  <c:v>Juli</c:v>
                </c:pt>
                <c:pt idx="7">
                  <c:v>Augusti</c:v>
                </c:pt>
              </c:strCache>
            </c:strRef>
          </c:cat>
          <c:val>
            <c:numRef>
              <c:f>'16b'!$B$12:$I$12</c:f>
              <c:numCache>
                <c:formatCode>0.0</c:formatCode>
                <c:ptCount val="8"/>
                <c:pt idx="0">
                  <c:v>3.198390795393836</c:v>
                </c:pt>
                <c:pt idx="1">
                  <c:v>10.530554660238504</c:v>
                </c:pt>
                <c:pt idx="2">
                  <c:v>-9.8491979320845484</c:v>
                </c:pt>
                <c:pt idx="3">
                  <c:v>-39.476033405369257</c:v>
                </c:pt>
                <c:pt idx="4">
                  <c:v>-37.363295113446974</c:v>
                </c:pt>
                <c:pt idx="5">
                  <c:v>-21.549878669288795</c:v>
                </c:pt>
                <c:pt idx="6">
                  <c:v>-8.2265019539073769</c:v>
                </c:pt>
                <c:pt idx="7">
                  <c:v>0.99169003920632792</c:v>
                </c:pt>
              </c:numCache>
            </c:numRef>
          </c:val>
          <c:smooth val="0"/>
          <c:extLst>
            <c:ext xmlns:c16="http://schemas.microsoft.com/office/drawing/2014/chart" uri="{C3380CC4-5D6E-409C-BE32-E72D297353CC}">
              <c16:uniqueId val="{00000008-4A01-407E-BEC6-3AA2F79EAD41}"/>
            </c:ext>
          </c:extLst>
        </c:ser>
        <c:ser>
          <c:idx val="10"/>
          <c:order val="9"/>
          <c:tx>
            <c:strRef>
              <c:f>'16b'!$A$13</c:f>
              <c:strCache>
                <c:ptCount val="1"/>
                <c:pt idx="0">
                  <c:v>Skåne</c:v>
                </c:pt>
              </c:strCache>
            </c:strRef>
          </c:tx>
          <c:spPr>
            <a:ln>
              <a:noFill/>
            </a:ln>
          </c:spPr>
          <c:marker>
            <c:symbol val="circle"/>
            <c:size val="19"/>
            <c:spPr>
              <a:solidFill>
                <a:srgbClr val="00B0F0">
                  <a:alpha val="50000"/>
                </a:srgbClr>
              </a:solidFill>
              <a:ln>
                <a:noFill/>
              </a:ln>
            </c:spPr>
          </c:marker>
          <c:cat>
            <c:strRef>
              <c:f>'16b'!$B$3:$I$3</c:f>
              <c:strCache>
                <c:ptCount val="8"/>
                <c:pt idx="0">
                  <c:v>Januari</c:v>
                </c:pt>
                <c:pt idx="1">
                  <c:v>Februari</c:v>
                </c:pt>
                <c:pt idx="2">
                  <c:v>Mars</c:v>
                </c:pt>
                <c:pt idx="3">
                  <c:v>April</c:v>
                </c:pt>
                <c:pt idx="4">
                  <c:v>Maj</c:v>
                </c:pt>
                <c:pt idx="5">
                  <c:v>Juni</c:v>
                </c:pt>
                <c:pt idx="6">
                  <c:v>Juli</c:v>
                </c:pt>
                <c:pt idx="7">
                  <c:v>Augusti</c:v>
                </c:pt>
              </c:strCache>
            </c:strRef>
          </c:cat>
          <c:val>
            <c:numRef>
              <c:f>'16b'!$B$13:$I$13</c:f>
              <c:numCache>
                <c:formatCode>0.0</c:formatCode>
                <c:ptCount val="8"/>
                <c:pt idx="0">
                  <c:v>2.0395485411270209</c:v>
                </c:pt>
                <c:pt idx="1">
                  <c:v>-0.40387924706516432</c:v>
                </c:pt>
                <c:pt idx="2">
                  <c:v>-8.6560383225355313</c:v>
                </c:pt>
                <c:pt idx="3">
                  <c:v>-37.691043392923795</c:v>
                </c:pt>
                <c:pt idx="4">
                  <c:v>-46.75387445418999</c:v>
                </c:pt>
                <c:pt idx="5">
                  <c:v>-26.098124470848223</c:v>
                </c:pt>
                <c:pt idx="6">
                  <c:v>-28.975662171850409</c:v>
                </c:pt>
                <c:pt idx="7">
                  <c:v>-8.2053276297880622</c:v>
                </c:pt>
              </c:numCache>
            </c:numRef>
          </c:val>
          <c:smooth val="0"/>
          <c:extLst>
            <c:ext xmlns:c16="http://schemas.microsoft.com/office/drawing/2014/chart" uri="{C3380CC4-5D6E-409C-BE32-E72D297353CC}">
              <c16:uniqueId val="{00000009-4A01-407E-BEC6-3AA2F79EAD41}"/>
            </c:ext>
          </c:extLst>
        </c:ser>
        <c:ser>
          <c:idx val="11"/>
          <c:order val="10"/>
          <c:tx>
            <c:strRef>
              <c:f>'16b'!$A$14</c:f>
              <c:strCache>
                <c:ptCount val="1"/>
                <c:pt idx="0">
                  <c:v>Halland</c:v>
                </c:pt>
              </c:strCache>
            </c:strRef>
          </c:tx>
          <c:spPr>
            <a:ln>
              <a:noFill/>
            </a:ln>
          </c:spPr>
          <c:marker>
            <c:symbol val="circle"/>
            <c:size val="9"/>
            <c:spPr>
              <a:solidFill>
                <a:srgbClr val="FFC000">
                  <a:alpha val="30000"/>
                </a:srgbClr>
              </a:solidFill>
              <a:ln>
                <a:solidFill>
                  <a:srgbClr val="FFC000"/>
                </a:solidFill>
              </a:ln>
            </c:spPr>
          </c:marker>
          <c:cat>
            <c:strRef>
              <c:f>'16b'!$B$3:$I$3</c:f>
              <c:strCache>
                <c:ptCount val="8"/>
                <c:pt idx="0">
                  <c:v>Januari</c:v>
                </c:pt>
                <c:pt idx="1">
                  <c:v>Februari</c:v>
                </c:pt>
                <c:pt idx="2">
                  <c:v>Mars</c:v>
                </c:pt>
                <c:pt idx="3">
                  <c:v>April</c:v>
                </c:pt>
                <c:pt idx="4">
                  <c:v>Maj</c:v>
                </c:pt>
                <c:pt idx="5">
                  <c:v>Juni</c:v>
                </c:pt>
                <c:pt idx="6">
                  <c:v>Juli</c:v>
                </c:pt>
                <c:pt idx="7">
                  <c:v>Augusti</c:v>
                </c:pt>
              </c:strCache>
            </c:strRef>
          </c:cat>
          <c:val>
            <c:numRef>
              <c:f>'16b'!$B$14:$I$14</c:f>
              <c:numCache>
                <c:formatCode>0.0</c:formatCode>
                <c:ptCount val="8"/>
                <c:pt idx="0">
                  <c:v>6.6413257528175427</c:v>
                </c:pt>
                <c:pt idx="1">
                  <c:v>11.201785645681731</c:v>
                </c:pt>
                <c:pt idx="2">
                  <c:v>-3.2521450164282295</c:v>
                </c:pt>
                <c:pt idx="3">
                  <c:v>-36.77840266774276</c:v>
                </c:pt>
                <c:pt idx="4">
                  <c:v>-45.217708093976718</c:v>
                </c:pt>
                <c:pt idx="5">
                  <c:v>-28.697212177885973</c:v>
                </c:pt>
                <c:pt idx="6">
                  <c:v>0.73109010694343513</c:v>
                </c:pt>
                <c:pt idx="7">
                  <c:v>-13.038431158789393</c:v>
                </c:pt>
              </c:numCache>
            </c:numRef>
          </c:val>
          <c:smooth val="0"/>
          <c:extLst>
            <c:ext xmlns:c16="http://schemas.microsoft.com/office/drawing/2014/chart" uri="{C3380CC4-5D6E-409C-BE32-E72D297353CC}">
              <c16:uniqueId val="{0000000A-4A01-407E-BEC6-3AA2F79EAD41}"/>
            </c:ext>
          </c:extLst>
        </c:ser>
        <c:ser>
          <c:idx val="12"/>
          <c:order val="11"/>
          <c:tx>
            <c:strRef>
              <c:f>'16b'!$A$15</c:f>
              <c:strCache>
                <c:ptCount val="1"/>
                <c:pt idx="0">
                  <c:v>Västra Götaland</c:v>
                </c:pt>
              </c:strCache>
            </c:strRef>
          </c:tx>
          <c:spPr>
            <a:ln>
              <a:noFill/>
            </a:ln>
          </c:spPr>
          <c:marker>
            <c:symbol val="circle"/>
            <c:size val="20"/>
            <c:spPr>
              <a:solidFill>
                <a:srgbClr val="00B050">
                  <a:alpha val="47000"/>
                </a:srgbClr>
              </a:solidFill>
              <a:ln>
                <a:noFill/>
              </a:ln>
            </c:spPr>
          </c:marker>
          <c:cat>
            <c:strRef>
              <c:f>'16b'!$B$3:$I$3</c:f>
              <c:strCache>
                <c:ptCount val="8"/>
                <c:pt idx="0">
                  <c:v>Januari</c:v>
                </c:pt>
                <c:pt idx="1">
                  <c:v>Februari</c:v>
                </c:pt>
                <c:pt idx="2">
                  <c:v>Mars</c:v>
                </c:pt>
                <c:pt idx="3">
                  <c:v>April</c:v>
                </c:pt>
                <c:pt idx="4">
                  <c:v>Maj</c:v>
                </c:pt>
                <c:pt idx="5">
                  <c:v>Juni</c:v>
                </c:pt>
                <c:pt idx="6">
                  <c:v>Juli</c:v>
                </c:pt>
                <c:pt idx="7">
                  <c:v>Augusti</c:v>
                </c:pt>
              </c:strCache>
            </c:strRef>
          </c:cat>
          <c:val>
            <c:numRef>
              <c:f>'16b'!$B$15:$I$15</c:f>
              <c:numCache>
                <c:formatCode>0.0</c:formatCode>
                <c:ptCount val="8"/>
                <c:pt idx="0">
                  <c:v>1.9085747062856133</c:v>
                </c:pt>
                <c:pt idx="1">
                  <c:v>0.21853025193709769</c:v>
                </c:pt>
                <c:pt idx="2">
                  <c:v>-16.383645482361199</c:v>
                </c:pt>
                <c:pt idx="3">
                  <c:v>-42.557662662670026</c:v>
                </c:pt>
                <c:pt idx="4">
                  <c:v>-41.488641463690001</c:v>
                </c:pt>
                <c:pt idx="5">
                  <c:v>-19.544808985123563</c:v>
                </c:pt>
                <c:pt idx="6">
                  <c:v>-12.881413397504499</c:v>
                </c:pt>
                <c:pt idx="7">
                  <c:v>-16.647001675471998</c:v>
                </c:pt>
              </c:numCache>
            </c:numRef>
          </c:val>
          <c:smooth val="0"/>
          <c:extLst>
            <c:ext xmlns:c16="http://schemas.microsoft.com/office/drawing/2014/chart" uri="{C3380CC4-5D6E-409C-BE32-E72D297353CC}">
              <c16:uniqueId val="{0000000B-4A01-407E-BEC6-3AA2F79EAD41}"/>
            </c:ext>
          </c:extLst>
        </c:ser>
        <c:ser>
          <c:idx val="13"/>
          <c:order val="12"/>
          <c:tx>
            <c:strRef>
              <c:f>'16b'!$A$16</c:f>
              <c:strCache>
                <c:ptCount val="1"/>
                <c:pt idx="0">
                  <c:v>Värmland</c:v>
                </c:pt>
              </c:strCache>
            </c:strRef>
          </c:tx>
          <c:spPr>
            <a:ln>
              <a:noFill/>
            </a:ln>
          </c:spPr>
          <c:marker>
            <c:symbol val="circle"/>
            <c:size val="8"/>
            <c:spPr>
              <a:solidFill>
                <a:srgbClr val="1F497D">
                  <a:lumMod val="60000"/>
                  <a:lumOff val="40000"/>
                  <a:alpha val="30000"/>
                </a:srgbClr>
              </a:solidFill>
              <a:ln>
                <a:solidFill>
                  <a:srgbClr val="00B050"/>
                </a:solidFill>
              </a:ln>
            </c:spPr>
          </c:marker>
          <c:cat>
            <c:strRef>
              <c:f>'16b'!$B$3:$I$3</c:f>
              <c:strCache>
                <c:ptCount val="8"/>
                <c:pt idx="0">
                  <c:v>Januari</c:v>
                </c:pt>
                <c:pt idx="1">
                  <c:v>Februari</c:v>
                </c:pt>
                <c:pt idx="2">
                  <c:v>Mars</c:v>
                </c:pt>
                <c:pt idx="3">
                  <c:v>April</c:v>
                </c:pt>
                <c:pt idx="4">
                  <c:v>Maj</c:v>
                </c:pt>
                <c:pt idx="5">
                  <c:v>Juni</c:v>
                </c:pt>
                <c:pt idx="6">
                  <c:v>Juli</c:v>
                </c:pt>
                <c:pt idx="7">
                  <c:v>Augusti</c:v>
                </c:pt>
              </c:strCache>
            </c:strRef>
          </c:cat>
          <c:val>
            <c:numRef>
              <c:f>'16b'!$B$16:$I$16</c:f>
              <c:numCache>
                <c:formatCode>0.0</c:formatCode>
                <c:ptCount val="8"/>
                <c:pt idx="0">
                  <c:v>-4.6590253964242052</c:v>
                </c:pt>
                <c:pt idx="1">
                  <c:v>-17.294204829572134</c:v>
                </c:pt>
                <c:pt idx="2">
                  <c:v>-36.163464962066804</c:v>
                </c:pt>
                <c:pt idx="3">
                  <c:v>-52.881355932203391</c:v>
                </c:pt>
                <c:pt idx="4">
                  <c:v>-54.515822845287978</c:v>
                </c:pt>
                <c:pt idx="5">
                  <c:v>-32.175831044220466</c:v>
                </c:pt>
                <c:pt idx="6">
                  <c:v>-24.547540950071543</c:v>
                </c:pt>
                <c:pt idx="7">
                  <c:v>-36.937537185812758</c:v>
                </c:pt>
              </c:numCache>
            </c:numRef>
          </c:val>
          <c:smooth val="0"/>
          <c:extLst>
            <c:ext xmlns:c16="http://schemas.microsoft.com/office/drawing/2014/chart" uri="{C3380CC4-5D6E-409C-BE32-E72D297353CC}">
              <c16:uniqueId val="{0000000C-4A01-407E-BEC6-3AA2F79EAD41}"/>
            </c:ext>
          </c:extLst>
        </c:ser>
        <c:ser>
          <c:idx val="14"/>
          <c:order val="13"/>
          <c:tx>
            <c:strRef>
              <c:f>'16b'!$A$17</c:f>
              <c:strCache>
                <c:ptCount val="1"/>
                <c:pt idx="0">
                  <c:v>Örebro</c:v>
                </c:pt>
              </c:strCache>
            </c:strRef>
          </c:tx>
          <c:spPr>
            <a:ln>
              <a:noFill/>
            </a:ln>
          </c:spPr>
          <c:marker>
            <c:symbol val="circle"/>
            <c:size val="8"/>
            <c:spPr>
              <a:solidFill>
                <a:srgbClr val="C0504D">
                  <a:alpha val="30000"/>
                </a:srgbClr>
              </a:solidFill>
              <a:ln>
                <a:solidFill>
                  <a:sysClr val="windowText" lastClr="000000"/>
                </a:solidFill>
              </a:ln>
            </c:spPr>
          </c:marker>
          <c:cat>
            <c:strRef>
              <c:f>'16b'!$B$3:$I$3</c:f>
              <c:strCache>
                <c:ptCount val="8"/>
                <c:pt idx="0">
                  <c:v>Januari</c:v>
                </c:pt>
                <c:pt idx="1">
                  <c:v>Februari</c:v>
                </c:pt>
                <c:pt idx="2">
                  <c:v>Mars</c:v>
                </c:pt>
                <c:pt idx="3">
                  <c:v>April</c:v>
                </c:pt>
                <c:pt idx="4">
                  <c:v>Maj</c:v>
                </c:pt>
                <c:pt idx="5">
                  <c:v>Juni</c:v>
                </c:pt>
                <c:pt idx="6">
                  <c:v>Juli</c:v>
                </c:pt>
                <c:pt idx="7">
                  <c:v>Augusti</c:v>
                </c:pt>
              </c:strCache>
            </c:strRef>
          </c:cat>
          <c:val>
            <c:numRef>
              <c:f>'16b'!$B$17:$I$17</c:f>
              <c:numCache>
                <c:formatCode>0.0</c:formatCode>
                <c:ptCount val="8"/>
                <c:pt idx="0">
                  <c:v>1.0843277892201892</c:v>
                </c:pt>
                <c:pt idx="1">
                  <c:v>6.9312735086103334</c:v>
                </c:pt>
                <c:pt idx="2">
                  <c:v>-6.3993092559330433</c:v>
                </c:pt>
                <c:pt idx="3">
                  <c:v>-68.093578894972623</c:v>
                </c:pt>
                <c:pt idx="4">
                  <c:v>-64.657922674253427</c:v>
                </c:pt>
                <c:pt idx="5">
                  <c:v>-30.663450603110132</c:v>
                </c:pt>
                <c:pt idx="6">
                  <c:v>-9.4078498917052151</c:v>
                </c:pt>
                <c:pt idx="7">
                  <c:v>-21.957660391217292</c:v>
                </c:pt>
              </c:numCache>
            </c:numRef>
          </c:val>
          <c:smooth val="0"/>
          <c:extLst>
            <c:ext xmlns:c16="http://schemas.microsoft.com/office/drawing/2014/chart" uri="{C3380CC4-5D6E-409C-BE32-E72D297353CC}">
              <c16:uniqueId val="{0000000D-4A01-407E-BEC6-3AA2F79EAD41}"/>
            </c:ext>
          </c:extLst>
        </c:ser>
        <c:ser>
          <c:idx val="15"/>
          <c:order val="14"/>
          <c:tx>
            <c:strRef>
              <c:f>'16b'!$A$18</c:f>
              <c:strCache>
                <c:ptCount val="1"/>
                <c:pt idx="0">
                  <c:v>Västmanland</c:v>
                </c:pt>
              </c:strCache>
            </c:strRef>
          </c:tx>
          <c:spPr>
            <a:ln>
              <a:noFill/>
              <a:prstDash val="sysDot"/>
            </a:ln>
          </c:spPr>
          <c:marker>
            <c:symbol val="circle"/>
            <c:size val="8"/>
            <c:spPr>
              <a:solidFill>
                <a:sysClr val="windowText" lastClr="000000">
                  <a:alpha val="30000"/>
                </a:sysClr>
              </a:solidFill>
              <a:ln>
                <a:solidFill>
                  <a:srgbClr val="FF0000"/>
                </a:solidFill>
              </a:ln>
            </c:spPr>
          </c:marker>
          <c:cat>
            <c:strRef>
              <c:f>'16b'!$B$3:$I$3</c:f>
              <c:strCache>
                <c:ptCount val="8"/>
                <c:pt idx="0">
                  <c:v>Januari</c:v>
                </c:pt>
                <c:pt idx="1">
                  <c:v>Februari</c:v>
                </c:pt>
                <c:pt idx="2">
                  <c:v>Mars</c:v>
                </c:pt>
                <c:pt idx="3">
                  <c:v>April</c:v>
                </c:pt>
                <c:pt idx="4">
                  <c:v>Maj</c:v>
                </c:pt>
                <c:pt idx="5">
                  <c:v>Juni</c:v>
                </c:pt>
                <c:pt idx="6">
                  <c:v>Juli</c:v>
                </c:pt>
                <c:pt idx="7">
                  <c:v>Augusti</c:v>
                </c:pt>
              </c:strCache>
            </c:strRef>
          </c:cat>
          <c:val>
            <c:numRef>
              <c:f>'16b'!$B$18:$I$18</c:f>
              <c:numCache>
                <c:formatCode>0.0</c:formatCode>
                <c:ptCount val="8"/>
                <c:pt idx="0">
                  <c:v>6.0453962089348545</c:v>
                </c:pt>
                <c:pt idx="1">
                  <c:v>5.1978637094314548</c:v>
                </c:pt>
                <c:pt idx="2">
                  <c:v>-18.867967050331732</c:v>
                </c:pt>
                <c:pt idx="3">
                  <c:v>-41.564245810055866</c:v>
                </c:pt>
                <c:pt idx="4">
                  <c:v>-39.700773470403611</c:v>
                </c:pt>
                <c:pt idx="5">
                  <c:v>-22.522572379297053</c:v>
                </c:pt>
                <c:pt idx="6">
                  <c:v>17.745683413054884</c:v>
                </c:pt>
                <c:pt idx="7">
                  <c:v>-12.494452121727573</c:v>
                </c:pt>
              </c:numCache>
            </c:numRef>
          </c:val>
          <c:smooth val="0"/>
          <c:extLst>
            <c:ext xmlns:c16="http://schemas.microsoft.com/office/drawing/2014/chart" uri="{C3380CC4-5D6E-409C-BE32-E72D297353CC}">
              <c16:uniqueId val="{0000000E-4A01-407E-BEC6-3AA2F79EAD41}"/>
            </c:ext>
          </c:extLst>
        </c:ser>
        <c:ser>
          <c:idx val="16"/>
          <c:order val="15"/>
          <c:tx>
            <c:strRef>
              <c:f>'16b'!$A$19</c:f>
              <c:strCache>
                <c:ptCount val="1"/>
                <c:pt idx="0">
                  <c:v>Dalarna</c:v>
                </c:pt>
              </c:strCache>
            </c:strRef>
          </c:tx>
          <c:spPr>
            <a:ln>
              <a:noFill/>
            </a:ln>
          </c:spPr>
          <c:marker>
            <c:symbol val="circle"/>
            <c:size val="8"/>
            <c:spPr>
              <a:solidFill>
                <a:srgbClr val="4BACC6">
                  <a:alpha val="75000"/>
                </a:srgbClr>
              </a:solidFill>
              <a:ln>
                <a:noFill/>
              </a:ln>
            </c:spPr>
          </c:marker>
          <c:cat>
            <c:strRef>
              <c:f>'16b'!$B$3:$I$3</c:f>
              <c:strCache>
                <c:ptCount val="8"/>
                <c:pt idx="0">
                  <c:v>Januari</c:v>
                </c:pt>
                <c:pt idx="1">
                  <c:v>Februari</c:v>
                </c:pt>
                <c:pt idx="2">
                  <c:v>Mars</c:v>
                </c:pt>
                <c:pt idx="3">
                  <c:v>April</c:v>
                </c:pt>
                <c:pt idx="4">
                  <c:v>Maj</c:v>
                </c:pt>
                <c:pt idx="5">
                  <c:v>Juni</c:v>
                </c:pt>
                <c:pt idx="6">
                  <c:v>Juli</c:v>
                </c:pt>
                <c:pt idx="7">
                  <c:v>Augusti</c:v>
                </c:pt>
              </c:strCache>
            </c:strRef>
          </c:cat>
          <c:val>
            <c:numRef>
              <c:f>'16b'!$B$19:$I$19</c:f>
              <c:numCache>
                <c:formatCode>0.0</c:formatCode>
                <c:ptCount val="8"/>
                <c:pt idx="0">
                  <c:v>9.8240469208211145</c:v>
                </c:pt>
                <c:pt idx="1">
                  <c:v>10.265702217246711</c:v>
                </c:pt>
                <c:pt idx="2">
                  <c:v>-6.4224115335412311</c:v>
                </c:pt>
                <c:pt idx="3">
                  <c:v>-45.149486433890104</c:v>
                </c:pt>
                <c:pt idx="4">
                  <c:v>-47.667789264285702</c:v>
                </c:pt>
                <c:pt idx="5">
                  <c:v>-33.262192886808727</c:v>
                </c:pt>
                <c:pt idx="6">
                  <c:v>-11.725979027933727</c:v>
                </c:pt>
                <c:pt idx="7">
                  <c:v>-18.718094157685762</c:v>
                </c:pt>
              </c:numCache>
            </c:numRef>
          </c:val>
          <c:smooth val="0"/>
          <c:extLst>
            <c:ext xmlns:c16="http://schemas.microsoft.com/office/drawing/2014/chart" uri="{C3380CC4-5D6E-409C-BE32-E72D297353CC}">
              <c16:uniqueId val="{0000000F-4A01-407E-BEC6-3AA2F79EAD41}"/>
            </c:ext>
          </c:extLst>
        </c:ser>
        <c:ser>
          <c:idx val="17"/>
          <c:order val="16"/>
          <c:tx>
            <c:strRef>
              <c:f>'16b'!$A$20</c:f>
              <c:strCache>
                <c:ptCount val="1"/>
                <c:pt idx="0">
                  <c:v>Gävleborg</c:v>
                </c:pt>
              </c:strCache>
            </c:strRef>
          </c:tx>
          <c:spPr>
            <a:ln>
              <a:noFill/>
            </a:ln>
          </c:spPr>
          <c:marker>
            <c:symbol val="circle"/>
            <c:size val="8"/>
            <c:spPr>
              <a:solidFill>
                <a:sysClr val="windowText" lastClr="000000">
                  <a:alpha val="30000"/>
                </a:sysClr>
              </a:solidFill>
              <a:ln>
                <a:solidFill>
                  <a:sysClr val="windowText" lastClr="000000"/>
                </a:solidFill>
              </a:ln>
            </c:spPr>
          </c:marker>
          <c:cat>
            <c:strRef>
              <c:f>'16b'!$B$3:$I$3</c:f>
              <c:strCache>
                <c:ptCount val="8"/>
                <c:pt idx="0">
                  <c:v>Januari</c:v>
                </c:pt>
                <c:pt idx="1">
                  <c:v>Februari</c:v>
                </c:pt>
                <c:pt idx="2">
                  <c:v>Mars</c:v>
                </c:pt>
                <c:pt idx="3">
                  <c:v>April</c:v>
                </c:pt>
                <c:pt idx="4">
                  <c:v>Maj</c:v>
                </c:pt>
                <c:pt idx="5">
                  <c:v>Juni</c:v>
                </c:pt>
                <c:pt idx="6">
                  <c:v>Juli</c:v>
                </c:pt>
                <c:pt idx="7">
                  <c:v>Augusti</c:v>
                </c:pt>
              </c:strCache>
            </c:strRef>
          </c:cat>
          <c:val>
            <c:numRef>
              <c:f>'16b'!$B$20:$I$20</c:f>
              <c:numCache>
                <c:formatCode>0.0</c:formatCode>
                <c:ptCount val="8"/>
                <c:pt idx="0">
                  <c:v>-13.038570183452519</c:v>
                </c:pt>
                <c:pt idx="1">
                  <c:v>-6.7271460167027869E-2</c:v>
                </c:pt>
                <c:pt idx="2">
                  <c:v>-13.285863068137999</c:v>
                </c:pt>
                <c:pt idx="3">
                  <c:v>-57.269404229221962</c:v>
                </c:pt>
                <c:pt idx="4">
                  <c:v>-61.657199014120103</c:v>
                </c:pt>
                <c:pt idx="5">
                  <c:v>-35.223171596903043</c:v>
                </c:pt>
                <c:pt idx="6">
                  <c:v>-28.000205713697966</c:v>
                </c:pt>
                <c:pt idx="7">
                  <c:v>-37.259077233125311</c:v>
                </c:pt>
              </c:numCache>
            </c:numRef>
          </c:val>
          <c:smooth val="0"/>
          <c:extLst>
            <c:ext xmlns:c16="http://schemas.microsoft.com/office/drawing/2014/chart" uri="{C3380CC4-5D6E-409C-BE32-E72D297353CC}">
              <c16:uniqueId val="{00000010-4A01-407E-BEC6-3AA2F79EAD41}"/>
            </c:ext>
          </c:extLst>
        </c:ser>
        <c:ser>
          <c:idx val="18"/>
          <c:order val="17"/>
          <c:tx>
            <c:strRef>
              <c:f>'16b'!$A$21</c:f>
              <c:strCache>
                <c:ptCount val="1"/>
                <c:pt idx="0">
                  <c:v>Västernorrland</c:v>
                </c:pt>
              </c:strCache>
            </c:strRef>
          </c:tx>
          <c:spPr>
            <a:ln>
              <a:noFill/>
            </a:ln>
          </c:spPr>
          <c:marker>
            <c:symbol val="circle"/>
            <c:size val="8"/>
            <c:spPr>
              <a:solidFill>
                <a:srgbClr val="8064A2">
                  <a:alpha val="75000"/>
                </a:srgbClr>
              </a:solidFill>
              <a:ln>
                <a:solidFill>
                  <a:srgbClr val="FF0000"/>
                </a:solidFill>
              </a:ln>
            </c:spPr>
          </c:marker>
          <c:cat>
            <c:strRef>
              <c:f>'16b'!$B$3:$I$3</c:f>
              <c:strCache>
                <c:ptCount val="8"/>
                <c:pt idx="0">
                  <c:v>Januari</c:v>
                </c:pt>
                <c:pt idx="1">
                  <c:v>Februari</c:v>
                </c:pt>
                <c:pt idx="2">
                  <c:v>Mars</c:v>
                </c:pt>
                <c:pt idx="3">
                  <c:v>April</c:v>
                </c:pt>
                <c:pt idx="4">
                  <c:v>Maj</c:v>
                </c:pt>
                <c:pt idx="5">
                  <c:v>Juni</c:v>
                </c:pt>
                <c:pt idx="6">
                  <c:v>Juli</c:v>
                </c:pt>
                <c:pt idx="7">
                  <c:v>Augusti</c:v>
                </c:pt>
              </c:strCache>
            </c:strRef>
          </c:cat>
          <c:val>
            <c:numRef>
              <c:f>'16b'!$B$21:$I$21</c:f>
              <c:numCache>
                <c:formatCode>0.0</c:formatCode>
                <c:ptCount val="8"/>
                <c:pt idx="0">
                  <c:v>1.2542182131024959</c:v>
                </c:pt>
                <c:pt idx="1">
                  <c:v>-8.8154518181848438</c:v>
                </c:pt>
                <c:pt idx="2">
                  <c:v>-47.387169692383196</c:v>
                </c:pt>
                <c:pt idx="3">
                  <c:v>-75.958478878816592</c:v>
                </c:pt>
                <c:pt idx="4">
                  <c:v>-71.768652409836136</c:v>
                </c:pt>
                <c:pt idx="5">
                  <c:v>-35.963995531008422</c:v>
                </c:pt>
                <c:pt idx="6">
                  <c:v>-18.98257588130625</c:v>
                </c:pt>
                <c:pt idx="7">
                  <c:v>-35.35608116136671</c:v>
                </c:pt>
              </c:numCache>
            </c:numRef>
          </c:val>
          <c:smooth val="0"/>
          <c:extLst>
            <c:ext xmlns:c16="http://schemas.microsoft.com/office/drawing/2014/chart" uri="{C3380CC4-5D6E-409C-BE32-E72D297353CC}">
              <c16:uniqueId val="{00000011-4A01-407E-BEC6-3AA2F79EAD41}"/>
            </c:ext>
          </c:extLst>
        </c:ser>
        <c:ser>
          <c:idx val="19"/>
          <c:order val="18"/>
          <c:tx>
            <c:strRef>
              <c:f>'16b'!$A$22</c:f>
              <c:strCache>
                <c:ptCount val="1"/>
                <c:pt idx="0">
                  <c:v>Jämtland Härjedalen</c:v>
                </c:pt>
              </c:strCache>
            </c:strRef>
          </c:tx>
          <c:spPr>
            <a:ln>
              <a:noFill/>
            </a:ln>
          </c:spPr>
          <c:marker>
            <c:symbol val="circle"/>
            <c:size val="6"/>
            <c:spPr>
              <a:solidFill>
                <a:srgbClr val="0070C0">
                  <a:alpha val="30000"/>
                </a:srgbClr>
              </a:solidFill>
              <a:ln>
                <a:solidFill>
                  <a:srgbClr val="0070C0"/>
                </a:solidFill>
              </a:ln>
            </c:spPr>
          </c:marker>
          <c:cat>
            <c:strRef>
              <c:f>'16b'!$B$3:$I$3</c:f>
              <c:strCache>
                <c:ptCount val="8"/>
                <c:pt idx="0">
                  <c:v>Januari</c:v>
                </c:pt>
                <c:pt idx="1">
                  <c:v>Februari</c:v>
                </c:pt>
                <c:pt idx="2">
                  <c:v>Mars</c:v>
                </c:pt>
                <c:pt idx="3">
                  <c:v>April</c:v>
                </c:pt>
                <c:pt idx="4">
                  <c:v>Maj</c:v>
                </c:pt>
                <c:pt idx="5">
                  <c:v>Juni</c:v>
                </c:pt>
                <c:pt idx="6">
                  <c:v>Juli</c:v>
                </c:pt>
                <c:pt idx="7">
                  <c:v>Augusti</c:v>
                </c:pt>
              </c:strCache>
            </c:strRef>
          </c:cat>
          <c:val>
            <c:numRef>
              <c:f>'16b'!$B$22:$I$22</c:f>
              <c:numCache>
                <c:formatCode>0.0</c:formatCode>
                <c:ptCount val="8"/>
                <c:pt idx="0">
                  <c:v>18.016924604643318</c:v>
                </c:pt>
                <c:pt idx="1">
                  <c:v>24.224703433830769</c:v>
                </c:pt>
                <c:pt idx="2">
                  <c:v>100.73738138541319</c:v>
                </c:pt>
                <c:pt idx="3">
                  <c:v>17.956204379562042</c:v>
                </c:pt>
                <c:pt idx="4">
                  <c:v>14.530634237078392</c:v>
                </c:pt>
                <c:pt idx="5">
                  <c:v>7.5370595318851317</c:v>
                </c:pt>
                <c:pt idx="6">
                  <c:v>49.216668419086318</c:v>
                </c:pt>
                <c:pt idx="7">
                  <c:v>33.368180126240446</c:v>
                </c:pt>
              </c:numCache>
            </c:numRef>
          </c:val>
          <c:smooth val="0"/>
          <c:extLst>
            <c:ext xmlns:c16="http://schemas.microsoft.com/office/drawing/2014/chart" uri="{C3380CC4-5D6E-409C-BE32-E72D297353CC}">
              <c16:uniqueId val="{00000012-4A01-407E-BEC6-3AA2F79EAD41}"/>
            </c:ext>
          </c:extLst>
        </c:ser>
        <c:ser>
          <c:idx val="20"/>
          <c:order val="19"/>
          <c:tx>
            <c:strRef>
              <c:f>'16b'!$A$23</c:f>
              <c:strCache>
                <c:ptCount val="1"/>
                <c:pt idx="0">
                  <c:v>Västerbotten</c:v>
                </c:pt>
              </c:strCache>
            </c:strRef>
          </c:tx>
          <c:spPr>
            <a:ln>
              <a:noFill/>
            </a:ln>
          </c:spPr>
          <c:marker>
            <c:symbol val="circle"/>
            <c:size val="8"/>
            <c:spPr>
              <a:solidFill>
                <a:srgbClr val="D3BF96">
                  <a:alpha val="30000"/>
                </a:srgbClr>
              </a:solidFill>
              <a:ln>
                <a:solidFill>
                  <a:srgbClr val="FF0000"/>
                </a:solidFill>
              </a:ln>
            </c:spPr>
          </c:marker>
          <c:cat>
            <c:strRef>
              <c:f>'16b'!$B$3:$I$3</c:f>
              <c:strCache>
                <c:ptCount val="8"/>
                <c:pt idx="0">
                  <c:v>Januari</c:v>
                </c:pt>
                <c:pt idx="1">
                  <c:v>Februari</c:v>
                </c:pt>
                <c:pt idx="2">
                  <c:v>Mars</c:v>
                </c:pt>
                <c:pt idx="3">
                  <c:v>April</c:v>
                </c:pt>
                <c:pt idx="4">
                  <c:v>Maj</c:v>
                </c:pt>
                <c:pt idx="5">
                  <c:v>Juni</c:v>
                </c:pt>
                <c:pt idx="6">
                  <c:v>Juli</c:v>
                </c:pt>
                <c:pt idx="7">
                  <c:v>Augusti</c:v>
                </c:pt>
              </c:strCache>
            </c:strRef>
          </c:cat>
          <c:val>
            <c:numRef>
              <c:f>'16b'!$B$23:$I$23</c:f>
              <c:numCache>
                <c:formatCode>0.0</c:formatCode>
                <c:ptCount val="8"/>
                <c:pt idx="0">
                  <c:v>3.5518076280581852</c:v>
                </c:pt>
                <c:pt idx="1">
                  <c:v>4.1111007099069452</c:v>
                </c:pt>
                <c:pt idx="2">
                  <c:v>-1.0018165321330976</c:v>
                </c:pt>
                <c:pt idx="3">
                  <c:v>-20.876726968191424</c:v>
                </c:pt>
                <c:pt idx="4">
                  <c:v>-25.810458224619264</c:v>
                </c:pt>
                <c:pt idx="5">
                  <c:v>6.1921384545855398</c:v>
                </c:pt>
                <c:pt idx="6">
                  <c:v>11.709977074535709</c:v>
                </c:pt>
                <c:pt idx="7">
                  <c:v>-1.8934081346423561</c:v>
                </c:pt>
              </c:numCache>
            </c:numRef>
          </c:val>
          <c:smooth val="0"/>
          <c:extLst>
            <c:ext xmlns:c16="http://schemas.microsoft.com/office/drawing/2014/chart" uri="{C3380CC4-5D6E-409C-BE32-E72D297353CC}">
              <c16:uniqueId val="{00000013-4A01-407E-BEC6-3AA2F79EAD41}"/>
            </c:ext>
          </c:extLst>
        </c:ser>
        <c:ser>
          <c:idx val="0"/>
          <c:order val="20"/>
          <c:tx>
            <c:strRef>
              <c:f>'16b'!$A$24</c:f>
              <c:strCache>
                <c:ptCount val="1"/>
                <c:pt idx="0">
                  <c:v>Norrbotten</c:v>
                </c:pt>
              </c:strCache>
            </c:strRef>
          </c:tx>
          <c:spPr>
            <a:ln w="28575">
              <a:noFill/>
            </a:ln>
          </c:spPr>
          <c:marker>
            <c:symbol val="circle"/>
            <c:size val="8"/>
            <c:spPr>
              <a:solidFill>
                <a:srgbClr val="00B050">
                  <a:alpha val="30000"/>
                </a:srgbClr>
              </a:solidFill>
              <a:ln>
                <a:solidFill>
                  <a:srgbClr val="FF0000"/>
                </a:solidFill>
              </a:ln>
            </c:spPr>
          </c:marker>
          <c:cat>
            <c:strRef>
              <c:f>'16b'!$B$3:$I$3</c:f>
              <c:strCache>
                <c:ptCount val="8"/>
                <c:pt idx="0">
                  <c:v>Januari</c:v>
                </c:pt>
                <c:pt idx="1">
                  <c:v>Februari</c:v>
                </c:pt>
                <c:pt idx="2">
                  <c:v>Mars</c:v>
                </c:pt>
                <c:pt idx="3">
                  <c:v>April</c:v>
                </c:pt>
                <c:pt idx="4">
                  <c:v>Maj</c:v>
                </c:pt>
                <c:pt idx="5">
                  <c:v>Juni</c:v>
                </c:pt>
                <c:pt idx="6">
                  <c:v>Juli</c:v>
                </c:pt>
                <c:pt idx="7">
                  <c:v>Augusti</c:v>
                </c:pt>
              </c:strCache>
            </c:strRef>
          </c:cat>
          <c:val>
            <c:numRef>
              <c:f>'16b'!$B$24:$I$24</c:f>
              <c:numCache>
                <c:formatCode>0.0</c:formatCode>
                <c:ptCount val="8"/>
                <c:pt idx="0">
                  <c:v>-9.4540854862634038</c:v>
                </c:pt>
                <c:pt idx="1">
                  <c:v>3.543180335666503</c:v>
                </c:pt>
                <c:pt idx="2">
                  <c:v>-27.940566910053249</c:v>
                </c:pt>
                <c:pt idx="3">
                  <c:v>-72.029125279607683</c:v>
                </c:pt>
                <c:pt idx="4">
                  <c:v>-64.730970545382931</c:v>
                </c:pt>
                <c:pt idx="5">
                  <c:v>-40.867241042865324</c:v>
                </c:pt>
                <c:pt idx="6">
                  <c:v>-41.090200574678278</c:v>
                </c:pt>
                <c:pt idx="7">
                  <c:v>-29.297885881550627</c:v>
                </c:pt>
              </c:numCache>
            </c:numRef>
          </c:val>
          <c:smooth val="0"/>
          <c:extLst>
            <c:ext xmlns:c16="http://schemas.microsoft.com/office/drawing/2014/chart" uri="{C3380CC4-5D6E-409C-BE32-E72D297353CC}">
              <c16:uniqueId val="{00000014-4A01-407E-BEC6-3AA2F79EAD41}"/>
            </c:ext>
          </c:extLst>
        </c:ser>
        <c:ser>
          <c:idx val="21"/>
          <c:order val="21"/>
          <c:tx>
            <c:strRef>
              <c:f>'16b'!$A$25</c:f>
              <c:strCache>
                <c:ptCount val="1"/>
                <c:pt idx="0">
                  <c:v>Riket</c:v>
                </c:pt>
              </c:strCache>
            </c:strRef>
          </c:tx>
          <c:spPr>
            <a:ln w="28575">
              <a:solidFill>
                <a:srgbClr val="E98300"/>
              </a:solidFill>
            </a:ln>
          </c:spPr>
          <c:marker>
            <c:symbol val="none"/>
          </c:marker>
          <c:cat>
            <c:strRef>
              <c:f>'16b'!$B$3:$I$3</c:f>
              <c:strCache>
                <c:ptCount val="8"/>
                <c:pt idx="0">
                  <c:v>Januari</c:v>
                </c:pt>
                <c:pt idx="1">
                  <c:v>Februari</c:v>
                </c:pt>
                <c:pt idx="2">
                  <c:v>Mars</c:v>
                </c:pt>
                <c:pt idx="3">
                  <c:v>April</c:v>
                </c:pt>
                <c:pt idx="4">
                  <c:v>Maj</c:v>
                </c:pt>
                <c:pt idx="5">
                  <c:v>Juni</c:v>
                </c:pt>
                <c:pt idx="6">
                  <c:v>Juli</c:v>
                </c:pt>
                <c:pt idx="7">
                  <c:v>Augusti</c:v>
                </c:pt>
              </c:strCache>
            </c:strRef>
          </c:cat>
          <c:val>
            <c:numRef>
              <c:f>'16b'!$B$25:$I$25</c:f>
              <c:numCache>
                <c:formatCode>0.0</c:formatCode>
                <c:ptCount val="8"/>
                <c:pt idx="0">
                  <c:v>-1.1659167666492856</c:v>
                </c:pt>
                <c:pt idx="1">
                  <c:v>0.79690661149150221</c:v>
                </c:pt>
                <c:pt idx="2">
                  <c:v>-16.099011917529101</c:v>
                </c:pt>
                <c:pt idx="3">
                  <c:v>-43.904157107230475</c:v>
                </c:pt>
                <c:pt idx="4">
                  <c:v>-50.027975906054145</c:v>
                </c:pt>
                <c:pt idx="5">
                  <c:v>-29.831702236179957</c:v>
                </c:pt>
                <c:pt idx="6">
                  <c:v>-15.001355869727629</c:v>
                </c:pt>
                <c:pt idx="7">
                  <c:v>-21.423485360442807</c:v>
                </c:pt>
              </c:numCache>
            </c:numRef>
          </c:val>
          <c:smooth val="0"/>
          <c:extLst>
            <c:ext xmlns:c16="http://schemas.microsoft.com/office/drawing/2014/chart" uri="{C3380CC4-5D6E-409C-BE32-E72D297353CC}">
              <c16:uniqueId val="{00000015-4A01-407E-BEC6-3AA2F79EAD41}"/>
            </c:ext>
          </c:extLst>
        </c:ser>
        <c:dLbls>
          <c:showLegendKey val="0"/>
          <c:showVal val="0"/>
          <c:showCatName val="0"/>
          <c:showSerName val="0"/>
          <c:showPercent val="0"/>
          <c:showBubbleSize val="0"/>
        </c:dLbls>
        <c:marker val="1"/>
        <c:smooth val="0"/>
        <c:axId val="283739648"/>
        <c:axId val="283741184"/>
      </c:lineChart>
      <c:catAx>
        <c:axId val="283739648"/>
        <c:scaling>
          <c:orientation val="minMax"/>
        </c:scaling>
        <c:delete val="0"/>
        <c:axPos val="b"/>
        <c:numFmt formatCode="General" sourceLinked="1"/>
        <c:majorTickMark val="none"/>
        <c:minorTickMark val="none"/>
        <c:tickLblPos val="low"/>
        <c:spPr>
          <a:ln w="3175">
            <a:solidFill>
              <a:sysClr val="windowText" lastClr="000000"/>
            </a:solidFill>
          </a:ln>
        </c:spPr>
        <c:txPr>
          <a:bodyPr/>
          <a:lstStyle/>
          <a:p>
            <a:pPr>
              <a:defRPr sz="700"/>
            </a:pPr>
            <a:endParaRPr lang="sv-SE"/>
          </a:p>
        </c:txPr>
        <c:crossAx val="283741184"/>
        <c:crosses val="autoZero"/>
        <c:auto val="1"/>
        <c:lblAlgn val="ctr"/>
        <c:lblOffset val="100"/>
        <c:noMultiLvlLbl val="0"/>
      </c:catAx>
      <c:valAx>
        <c:axId val="283741184"/>
        <c:scaling>
          <c:orientation val="minMax"/>
          <c:max val="50"/>
        </c:scaling>
        <c:delete val="0"/>
        <c:axPos val="l"/>
        <c:majorGridlines>
          <c:spPr>
            <a:ln w="3175">
              <a:solidFill>
                <a:srgbClr val="DAD7CB"/>
              </a:solidFill>
            </a:ln>
          </c:spPr>
        </c:majorGridlines>
        <c:numFmt formatCode="#,##0" sourceLinked="0"/>
        <c:majorTickMark val="none"/>
        <c:minorTickMark val="none"/>
        <c:tickLblPos val="nextTo"/>
        <c:spPr>
          <a:ln w="3175">
            <a:solidFill>
              <a:sysClr val="windowText" lastClr="000000"/>
            </a:solidFill>
          </a:ln>
        </c:spPr>
        <c:txPr>
          <a:bodyPr/>
          <a:lstStyle/>
          <a:p>
            <a:pPr>
              <a:defRPr sz="700"/>
            </a:pPr>
            <a:endParaRPr lang="sv-SE"/>
          </a:p>
        </c:txPr>
        <c:crossAx val="283739648"/>
        <c:crosses val="autoZero"/>
        <c:crossBetween val="between"/>
        <c:majorUnit val="25"/>
      </c:valAx>
      <c:spPr>
        <a:solidFill>
          <a:srgbClr val="FFFFFF"/>
        </a:solidFill>
        <a:ln w="3175">
          <a:solidFill>
            <a:sysClr val="windowText" lastClr="000000"/>
          </a:solidFill>
        </a:ln>
      </c:spPr>
    </c:plotArea>
    <c:plotVisOnly val="1"/>
    <c:dispBlanksAs val="gap"/>
    <c:showDLblsOverMax val="0"/>
  </c:chart>
  <c:spPr>
    <a:solidFill>
      <a:srgbClr val="DAD7CB"/>
    </a:solidFill>
    <a:ln w="0">
      <a:noFill/>
    </a:ln>
  </c:spPr>
  <c:txPr>
    <a:bodyPr/>
    <a:lstStyle/>
    <a:p>
      <a:pPr>
        <a:defRPr sz="1000" baseline="0">
          <a:latin typeface="Century Gothic" panose="020B0502020202020204" pitchFamily="34" charset="0"/>
        </a:defRPr>
      </a:pPr>
      <a:endParaRPr lang="sv-SE"/>
    </a:p>
  </c:txPr>
  <c:printSettings>
    <c:headerFooter/>
    <c:pageMargins b="0.74803149606299213" l="0.70866141732283472" r="0.70866141732283472" t="0.74803149606299213" header="0.31496062992125984" footer="0.31496062992125984"/>
    <c:pageSetup orientation="portrait"/>
  </c:printSettings>
  <c:userShapes r:id="rId2"/>
</c:chartSpace>
</file>

<file path=xl/charts/chart2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sv-SE"/>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1"/>
    <c:plotArea>
      <c:layout>
        <c:manualLayout>
          <c:layoutTarget val="inner"/>
          <c:xMode val="edge"/>
          <c:yMode val="edge"/>
          <c:x val="6.7760279965004375E-2"/>
          <c:y val="5.1262550077528085E-2"/>
          <c:w val="0.85252690288713906"/>
          <c:h val="0.87628061657627565"/>
        </c:manualLayout>
      </c:layout>
      <c:barChart>
        <c:barDir val="bar"/>
        <c:grouping val="clustered"/>
        <c:varyColors val="0"/>
        <c:ser>
          <c:idx val="0"/>
          <c:order val="0"/>
          <c:tx>
            <c:strRef>
              <c:f>'17'!$D$4</c:f>
              <c:strCache>
                <c:ptCount val="1"/>
                <c:pt idx="0">
                  <c:v>Över 90 dagar</c:v>
                </c:pt>
              </c:strCache>
            </c:strRef>
          </c:tx>
          <c:spPr>
            <a:solidFill>
              <a:srgbClr val="C00000"/>
            </a:solidFill>
          </c:spPr>
          <c:invertIfNegative val="0"/>
          <c:dPt>
            <c:idx val="21"/>
            <c:invertIfNegative val="0"/>
            <c:bubble3D val="0"/>
            <c:spPr>
              <a:solidFill>
                <a:srgbClr val="FBE6CC"/>
              </a:solidFill>
            </c:spPr>
            <c:extLst>
              <c:ext xmlns:c16="http://schemas.microsoft.com/office/drawing/2014/chart" uri="{C3380CC4-5D6E-409C-BE32-E72D297353CC}">
                <c16:uniqueId val="{00000001-BBA8-4289-84B8-476E546ACBEF}"/>
              </c:ext>
            </c:extLst>
          </c:dPt>
          <c:cat>
            <c:strRef>
              <c:f>'17'!$A$6:$A$27</c:f>
              <c:strCache>
                <c:ptCount val="22"/>
                <c:pt idx="0">
                  <c:v>Östergötland</c:v>
                </c:pt>
                <c:pt idx="1">
                  <c:v>Örebro</c:v>
                </c:pt>
                <c:pt idx="2">
                  <c:v>Västra Götaland</c:v>
                </c:pt>
                <c:pt idx="3">
                  <c:v>Västmanland</c:v>
                </c:pt>
                <c:pt idx="4">
                  <c:v>Västernorrland</c:v>
                </c:pt>
                <c:pt idx="5">
                  <c:v>Västerbotten</c:v>
                </c:pt>
                <c:pt idx="6">
                  <c:v>Värmland</c:v>
                </c:pt>
                <c:pt idx="7">
                  <c:v>Uppsala</c:v>
                </c:pt>
                <c:pt idx="8">
                  <c:v>Sörmland</c:v>
                </c:pt>
                <c:pt idx="9">
                  <c:v>Stockholm</c:v>
                </c:pt>
                <c:pt idx="10">
                  <c:v>Skåne</c:v>
                </c:pt>
                <c:pt idx="11">
                  <c:v>Norrbotten</c:v>
                </c:pt>
                <c:pt idx="12">
                  <c:v>Kronoberg</c:v>
                </c:pt>
                <c:pt idx="13">
                  <c:v>Kalmar</c:v>
                </c:pt>
                <c:pt idx="14">
                  <c:v>Jönköping</c:v>
                </c:pt>
                <c:pt idx="15">
                  <c:v>Jämtland</c:v>
                </c:pt>
                <c:pt idx="16">
                  <c:v>Halland</c:v>
                </c:pt>
                <c:pt idx="17">
                  <c:v>Gävleborg</c:v>
                </c:pt>
                <c:pt idx="18">
                  <c:v>Gotland</c:v>
                </c:pt>
                <c:pt idx="19">
                  <c:v>Dalarna</c:v>
                </c:pt>
                <c:pt idx="20">
                  <c:v>Blekinge</c:v>
                </c:pt>
                <c:pt idx="21">
                  <c:v>RIKET</c:v>
                </c:pt>
              </c:strCache>
            </c:strRef>
          </c:cat>
          <c:val>
            <c:numRef>
              <c:f>'17'!$D$6:$D$27</c:f>
              <c:numCache>
                <c:formatCode>0</c:formatCode>
                <c:ptCount val="22"/>
                <c:pt idx="0">
                  <c:v>154.49814126394062</c:v>
                </c:pt>
                <c:pt idx="1">
                  <c:v>42.350688621036817</c:v>
                </c:pt>
                <c:pt idx="2">
                  <c:v>12.213962511173737</c:v>
                </c:pt>
                <c:pt idx="3">
                  <c:v>62.745212006450956</c:v>
                </c:pt>
                <c:pt idx="4">
                  <c:v>-9.7404157801886129</c:v>
                </c:pt>
                <c:pt idx="5">
                  <c:v>-7.7488015908641721</c:v>
                </c:pt>
                <c:pt idx="6">
                  <c:v>29.686862280546432</c:v>
                </c:pt>
                <c:pt idx="7">
                  <c:v>100.53319964453354</c:v>
                </c:pt>
                <c:pt idx="8">
                  <c:v>-7.2652644623363933</c:v>
                </c:pt>
                <c:pt idx="9">
                  <c:v>20.54787014453926</c:v>
                </c:pt>
                <c:pt idx="10">
                  <c:v>66.469621919595895</c:v>
                </c:pt>
                <c:pt idx="11">
                  <c:v>78.338822706410085</c:v>
                </c:pt>
                <c:pt idx="12">
                  <c:v>41.374037836068446</c:v>
                </c:pt>
                <c:pt idx="13">
                  <c:v>66.426468162657159</c:v>
                </c:pt>
                <c:pt idx="14">
                  <c:v>151.83486238532109</c:v>
                </c:pt>
                <c:pt idx="15">
                  <c:v>-26.781016437803157</c:v>
                </c:pt>
                <c:pt idx="16">
                  <c:v>2.7365739715769792</c:v>
                </c:pt>
                <c:pt idx="17">
                  <c:v>31.9693094629156</c:v>
                </c:pt>
                <c:pt idx="18">
                  <c:v>24.511652666624595</c:v>
                </c:pt>
                <c:pt idx="19">
                  <c:v>40.111363251758014</c:v>
                </c:pt>
                <c:pt idx="20">
                  <c:v>157.94021301882535</c:v>
                </c:pt>
                <c:pt idx="21">
                  <c:v>35.464974065896378</c:v>
                </c:pt>
              </c:numCache>
            </c:numRef>
          </c:val>
          <c:extLst>
            <c:ext xmlns:c16="http://schemas.microsoft.com/office/drawing/2014/chart" uri="{C3380CC4-5D6E-409C-BE32-E72D297353CC}">
              <c16:uniqueId val="{00000002-BBA8-4289-84B8-476E546ACBEF}"/>
            </c:ext>
          </c:extLst>
        </c:ser>
        <c:ser>
          <c:idx val="1"/>
          <c:order val="1"/>
          <c:tx>
            <c:strRef>
              <c:f>'17'!$E$4</c:f>
              <c:strCache>
                <c:ptCount val="1"/>
                <c:pt idx="0">
                  <c:v>0-90 dagar</c:v>
                </c:pt>
              </c:strCache>
            </c:strRef>
          </c:tx>
          <c:spPr>
            <a:solidFill>
              <a:sysClr val="window" lastClr="FFFFFF">
                <a:lumMod val="75000"/>
              </a:sysClr>
            </a:solidFill>
          </c:spPr>
          <c:invertIfNegative val="0"/>
          <c:dPt>
            <c:idx val="21"/>
            <c:invertIfNegative val="0"/>
            <c:bubble3D val="0"/>
            <c:spPr>
              <a:solidFill>
                <a:srgbClr val="E98300"/>
              </a:solidFill>
            </c:spPr>
            <c:extLst>
              <c:ext xmlns:c16="http://schemas.microsoft.com/office/drawing/2014/chart" uri="{C3380CC4-5D6E-409C-BE32-E72D297353CC}">
                <c16:uniqueId val="{00000004-BBA8-4289-84B8-476E546ACBEF}"/>
              </c:ext>
            </c:extLst>
          </c:dPt>
          <c:cat>
            <c:strRef>
              <c:f>'17'!$A$6:$A$27</c:f>
              <c:strCache>
                <c:ptCount val="22"/>
                <c:pt idx="0">
                  <c:v>Östergötland</c:v>
                </c:pt>
                <c:pt idx="1">
                  <c:v>Örebro</c:v>
                </c:pt>
                <c:pt idx="2">
                  <c:v>Västra Götaland</c:v>
                </c:pt>
                <c:pt idx="3">
                  <c:v>Västmanland</c:v>
                </c:pt>
                <c:pt idx="4">
                  <c:v>Västernorrland</c:v>
                </c:pt>
                <c:pt idx="5">
                  <c:v>Västerbotten</c:v>
                </c:pt>
                <c:pt idx="6">
                  <c:v>Värmland</c:v>
                </c:pt>
                <c:pt idx="7">
                  <c:v>Uppsala</c:v>
                </c:pt>
                <c:pt idx="8">
                  <c:v>Sörmland</c:v>
                </c:pt>
                <c:pt idx="9">
                  <c:v>Stockholm</c:v>
                </c:pt>
                <c:pt idx="10">
                  <c:v>Skåne</c:v>
                </c:pt>
                <c:pt idx="11">
                  <c:v>Norrbotten</c:v>
                </c:pt>
                <c:pt idx="12">
                  <c:v>Kronoberg</c:v>
                </c:pt>
                <c:pt idx="13">
                  <c:v>Kalmar</c:v>
                </c:pt>
                <c:pt idx="14">
                  <c:v>Jönköping</c:v>
                </c:pt>
                <c:pt idx="15">
                  <c:v>Jämtland</c:v>
                </c:pt>
                <c:pt idx="16">
                  <c:v>Halland</c:v>
                </c:pt>
                <c:pt idx="17">
                  <c:v>Gävleborg</c:v>
                </c:pt>
                <c:pt idx="18">
                  <c:v>Gotland</c:v>
                </c:pt>
                <c:pt idx="19">
                  <c:v>Dalarna</c:v>
                </c:pt>
                <c:pt idx="20">
                  <c:v>Blekinge</c:v>
                </c:pt>
                <c:pt idx="21">
                  <c:v>RIKET</c:v>
                </c:pt>
              </c:strCache>
            </c:strRef>
          </c:cat>
          <c:val>
            <c:numRef>
              <c:f>'17'!$E$6:$E$27</c:f>
              <c:numCache>
                <c:formatCode>0</c:formatCode>
                <c:ptCount val="22"/>
                <c:pt idx="0">
                  <c:v>-11.54797330045443</c:v>
                </c:pt>
                <c:pt idx="1">
                  <c:v>-22.837345969596086</c:v>
                </c:pt>
                <c:pt idx="2">
                  <c:v>-23.753862066267587</c:v>
                </c:pt>
                <c:pt idx="3">
                  <c:v>-3.6395356670778289</c:v>
                </c:pt>
                <c:pt idx="4">
                  <c:v>-47.12605708931541</c:v>
                </c:pt>
                <c:pt idx="5">
                  <c:v>-14.770729833502818</c:v>
                </c:pt>
                <c:pt idx="6">
                  <c:v>-37.803151114933442</c:v>
                </c:pt>
                <c:pt idx="7">
                  <c:v>-4.7579083361626111</c:v>
                </c:pt>
                <c:pt idx="8">
                  <c:v>-24.218616874159238</c:v>
                </c:pt>
                <c:pt idx="9">
                  <c:v>-43.097521494326649</c:v>
                </c:pt>
                <c:pt idx="10">
                  <c:v>-8.741654845856365</c:v>
                </c:pt>
                <c:pt idx="11">
                  <c:v>-37.084704544166229</c:v>
                </c:pt>
                <c:pt idx="12">
                  <c:v>-13.530583856535966</c:v>
                </c:pt>
                <c:pt idx="13">
                  <c:v>-16.886474745894656</c:v>
                </c:pt>
                <c:pt idx="14">
                  <c:v>-13.173781655864403</c:v>
                </c:pt>
                <c:pt idx="15">
                  <c:v>-16.26061539708278</c:v>
                </c:pt>
                <c:pt idx="16">
                  <c:v>-38.522336769759455</c:v>
                </c:pt>
                <c:pt idx="17">
                  <c:v>-24.74670397047251</c:v>
                </c:pt>
                <c:pt idx="18">
                  <c:v>-42.601724362215307</c:v>
                </c:pt>
                <c:pt idx="19">
                  <c:v>-23.214732726846126</c:v>
                </c:pt>
                <c:pt idx="20">
                  <c:v>-24.545782479050583</c:v>
                </c:pt>
                <c:pt idx="21">
                  <c:v>-23.2313883062304</c:v>
                </c:pt>
              </c:numCache>
            </c:numRef>
          </c:val>
          <c:extLst>
            <c:ext xmlns:c16="http://schemas.microsoft.com/office/drawing/2014/chart" uri="{C3380CC4-5D6E-409C-BE32-E72D297353CC}">
              <c16:uniqueId val="{00000005-BBA8-4289-84B8-476E546ACBEF}"/>
            </c:ext>
          </c:extLst>
        </c:ser>
        <c:dLbls>
          <c:showLegendKey val="0"/>
          <c:showVal val="0"/>
          <c:showCatName val="0"/>
          <c:showSerName val="0"/>
          <c:showPercent val="0"/>
          <c:showBubbleSize val="0"/>
        </c:dLbls>
        <c:gapWidth val="50"/>
        <c:axId val="158751744"/>
        <c:axId val="159262208"/>
      </c:barChart>
      <c:catAx>
        <c:axId val="158751744"/>
        <c:scaling>
          <c:orientation val="minMax"/>
        </c:scaling>
        <c:delete val="0"/>
        <c:axPos val="l"/>
        <c:majorGridlines>
          <c:spPr>
            <a:ln>
              <a:solidFill>
                <a:sysClr val="window" lastClr="FFFFFF">
                  <a:lumMod val="50000"/>
                </a:sysClr>
              </a:solidFill>
              <a:prstDash val="dash"/>
            </a:ln>
          </c:spPr>
        </c:majorGridlines>
        <c:numFmt formatCode="General" sourceLinked="1"/>
        <c:majorTickMark val="in"/>
        <c:minorTickMark val="none"/>
        <c:tickLblPos val="low"/>
        <c:spPr>
          <a:ln w="3175">
            <a:solidFill>
              <a:sysClr val="windowText" lastClr="000000"/>
            </a:solidFill>
          </a:ln>
        </c:spPr>
        <c:crossAx val="159262208"/>
        <c:crosses val="autoZero"/>
        <c:auto val="1"/>
        <c:lblAlgn val="ctr"/>
        <c:lblOffset val="100"/>
        <c:noMultiLvlLbl val="0"/>
      </c:catAx>
      <c:valAx>
        <c:axId val="159262208"/>
        <c:scaling>
          <c:orientation val="minMax"/>
          <c:max val="200"/>
          <c:min val="-50"/>
        </c:scaling>
        <c:delete val="0"/>
        <c:axPos val="b"/>
        <c:majorGridlines>
          <c:spPr>
            <a:ln w="3175">
              <a:solidFill>
                <a:srgbClr val="DAD7CB"/>
              </a:solidFill>
            </a:ln>
          </c:spPr>
        </c:majorGridlines>
        <c:numFmt formatCode="#,##0" sourceLinked="0"/>
        <c:majorTickMark val="none"/>
        <c:minorTickMark val="none"/>
        <c:tickLblPos val="nextTo"/>
        <c:spPr>
          <a:ln w="3175">
            <a:solidFill>
              <a:sysClr val="windowText" lastClr="000000"/>
            </a:solidFill>
          </a:ln>
        </c:spPr>
        <c:crossAx val="158751744"/>
        <c:crosses val="autoZero"/>
        <c:crossBetween val="between"/>
      </c:valAx>
      <c:spPr>
        <a:solidFill>
          <a:srgbClr val="FFFFFF"/>
        </a:solidFill>
        <a:ln w="3175">
          <a:solidFill>
            <a:sysClr val="windowText" lastClr="000000"/>
          </a:solidFill>
        </a:ln>
      </c:spPr>
    </c:plotArea>
    <c:legend>
      <c:legendPos val="b"/>
      <c:legendEntry>
        <c:idx val="1"/>
        <c:delete val="1"/>
      </c:legendEntry>
      <c:layout>
        <c:manualLayout>
          <c:xMode val="edge"/>
          <c:yMode val="edge"/>
          <c:x val="0.73026159505523647"/>
          <c:y val="0.96247500508668415"/>
          <c:w val="0.26563689199474161"/>
          <c:h val="3.669635890108331E-2"/>
        </c:manualLayout>
      </c:layout>
      <c:overlay val="0"/>
    </c:legend>
    <c:plotVisOnly val="1"/>
    <c:dispBlanksAs val="gap"/>
    <c:showDLblsOverMax val="0"/>
  </c:chart>
  <c:spPr>
    <a:solidFill>
      <a:srgbClr val="DAD7CB"/>
    </a:solidFill>
    <a:ln w="0">
      <a:noFill/>
    </a:ln>
  </c:spPr>
  <c:txPr>
    <a:bodyPr/>
    <a:lstStyle/>
    <a:p>
      <a:pPr>
        <a:defRPr sz="700" baseline="0"/>
      </a:pPr>
      <a:endParaRPr lang="sv-SE"/>
    </a:p>
  </c:txPr>
  <c:printSettings>
    <c:headerFooter/>
    <c:pageMargins b="0.75" l="0.7" r="0.7" t="0.75" header="0.3" footer="0.3"/>
    <c:pageSetup/>
  </c:printSettings>
  <c:userShapes r:id="rId2"/>
</c:chartSpace>
</file>

<file path=xl/charts/chart2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sv-SE"/>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1"/>
    <c:plotArea>
      <c:layout>
        <c:manualLayout>
          <c:layoutTarget val="inner"/>
          <c:xMode val="edge"/>
          <c:yMode val="edge"/>
          <c:x val="0.10531360127649007"/>
          <c:y val="5.3338654888121194E-2"/>
          <c:w val="0.79717280695729353"/>
          <c:h val="0.8675170741893139"/>
        </c:manualLayout>
      </c:layout>
      <c:barChart>
        <c:barDir val="bar"/>
        <c:grouping val="clustered"/>
        <c:varyColors val="0"/>
        <c:ser>
          <c:idx val="0"/>
          <c:order val="0"/>
          <c:tx>
            <c:strRef>
              <c:f>'17'!$D$4</c:f>
              <c:strCache>
                <c:ptCount val="1"/>
                <c:pt idx="0">
                  <c:v>Över 90 dagar</c:v>
                </c:pt>
              </c:strCache>
            </c:strRef>
          </c:tx>
          <c:spPr>
            <a:solidFill>
              <a:srgbClr val="C00000"/>
            </a:solidFill>
          </c:spPr>
          <c:invertIfNegative val="0"/>
          <c:dPt>
            <c:idx val="21"/>
            <c:invertIfNegative val="0"/>
            <c:bubble3D val="0"/>
            <c:spPr>
              <a:solidFill>
                <a:srgbClr val="FBE6CC"/>
              </a:solidFill>
            </c:spPr>
            <c:extLst>
              <c:ext xmlns:c16="http://schemas.microsoft.com/office/drawing/2014/chart" uri="{C3380CC4-5D6E-409C-BE32-E72D297353CC}">
                <c16:uniqueId val="{00000001-7D8D-495A-9BE7-5FE3A2E2E244}"/>
              </c:ext>
            </c:extLst>
          </c:dPt>
          <c:cat>
            <c:strRef>
              <c:f>'vänt besök reg'!$I$34:$I$55</c:f>
              <c:strCache>
                <c:ptCount val="22"/>
                <c:pt idx="0">
                  <c:v>Östergötland</c:v>
                </c:pt>
                <c:pt idx="1">
                  <c:v>Örebro</c:v>
                </c:pt>
                <c:pt idx="2">
                  <c:v>Västra Götaland</c:v>
                </c:pt>
                <c:pt idx="3">
                  <c:v>Västmanland</c:v>
                </c:pt>
                <c:pt idx="4">
                  <c:v>Västernorrland</c:v>
                </c:pt>
                <c:pt idx="5">
                  <c:v>Västerbotten</c:v>
                </c:pt>
                <c:pt idx="6">
                  <c:v>Värmland</c:v>
                </c:pt>
                <c:pt idx="7">
                  <c:v>Uppsala</c:v>
                </c:pt>
                <c:pt idx="8">
                  <c:v>Sörmland</c:v>
                </c:pt>
                <c:pt idx="9">
                  <c:v>Stockholm</c:v>
                </c:pt>
                <c:pt idx="10">
                  <c:v>Skåne</c:v>
                </c:pt>
                <c:pt idx="11">
                  <c:v>Norrbotten</c:v>
                </c:pt>
                <c:pt idx="12">
                  <c:v>Kronoberg</c:v>
                </c:pt>
                <c:pt idx="13">
                  <c:v>Kalmar</c:v>
                </c:pt>
                <c:pt idx="14">
                  <c:v>Jönköping</c:v>
                </c:pt>
                <c:pt idx="15">
                  <c:v>Jämtland Härjedalen</c:v>
                </c:pt>
                <c:pt idx="16">
                  <c:v>Halland</c:v>
                </c:pt>
                <c:pt idx="17">
                  <c:v>Gävleborg</c:v>
                </c:pt>
                <c:pt idx="18">
                  <c:v>Gotland</c:v>
                </c:pt>
                <c:pt idx="19">
                  <c:v>Dalarna</c:v>
                </c:pt>
                <c:pt idx="20">
                  <c:v>Blekinge</c:v>
                </c:pt>
                <c:pt idx="21">
                  <c:v>RIKET</c:v>
                </c:pt>
              </c:strCache>
            </c:strRef>
          </c:cat>
          <c:val>
            <c:numRef>
              <c:f>'17'!$D$30:$D$51</c:f>
              <c:numCache>
                <c:formatCode>0</c:formatCode>
                <c:ptCount val="22"/>
                <c:pt idx="0">
                  <c:v>75.934482771953711</c:v>
                </c:pt>
                <c:pt idx="1">
                  <c:v>31.641696947503323</c:v>
                </c:pt>
                <c:pt idx="2">
                  <c:v>19.661689972533143</c:v>
                </c:pt>
                <c:pt idx="3">
                  <c:v>-37.953919180953868</c:v>
                </c:pt>
                <c:pt idx="4">
                  <c:v>-14.430320597410487</c:v>
                </c:pt>
                <c:pt idx="5">
                  <c:v>-10.961547149116454</c:v>
                </c:pt>
                <c:pt idx="6">
                  <c:v>11.483845214337977</c:v>
                </c:pt>
                <c:pt idx="7">
                  <c:v>8.3781998535097664</c:v>
                </c:pt>
                <c:pt idx="8">
                  <c:v>19.591298240665758</c:v>
                </c:pt>
                <c:pt idx="9">
                  <c:v>12.077372574969216</c:v>
                </c:pt>
                <c:pt idx="10">
                  <c:v>17.826394032782069</c:v>
                </c:pt>
                <c:pt idx="11">
                  <c:v>9.4723021350481957</c:v>
                </c:pt>
                <c:pt idx="12">
                  <c:v>-31.860225063834953</c:v>
                </c:pt>
                <c:pt idx="13">
                  <c:v>-53.446368216950205</c:v>
                </c:pt>
                <c:pt idx="14">
                  <c:v>-54.291558350323257</c:v>
                </c:pt>
                <c:pt idx="15">
                  <c:v>-29.49098600983346</c:v>
                </c:pt>
                <c:pt idx="16">
                  <c:v>11.630559648160947</c:v>
                </c:pt>
                <c:pt idx="17">
                  <c:v>-15.282055791788697</c:v>
                </c:pt>
                <c:pt idx="18">
                  <c:v>-11.898266577148387</c:v>
                </c:pt>
                <c:pt idx="19">
                  <c:v>-12.543584278989742</c:v>
                </c:pt>
                <c:pt idx="20">
                  <c:v>-24.034764598610572</c:v>
                </c:pt>
                <c:pt idx="21">
                  <c:v>4.3735096793091799</c:v>
                </c:pt>
              </c:numCache>
            </c:numRef>
          </c:val>
          <c:extLst>
            <c:ext xmlns:c16="http://schemas.microsoft.com/office/drawing/2014/chart" uri="{C3380CC4-5D6E-409C-BE32-E72D297353CC}">
              <c16:uniqueId val="{00000002-7D8D-495A-9BE7-5FE3A2E2E244}"/>
            </c:ext>
          </c:extLst>
        </c:ser>
        <c:ser>
          <c:idx val="1"/>
          <c:order val="1"/>
          <c:tx>
            <c:strRef>
              <c:f>'17'!$E$4</c:f>
              <c:strCache>
                <c:ptCount val="1"/>
                <c:pt idx="0">
                  <c:v>0-90 dagar</c:v>
                </c:pt>
              </c:strCache>
            </c:strRef>
          </c:tx>
          <c:spPr>
            <a:solidFill>
              <a:sysClr val="window" lastClr="FFFFFF">
                <a:lumMod val="75000"/>
              </a:sysClr>
            </a:solidFill>
          </c:spPr>
          <c:invertIfNegative val="0"/>
          <c:dPt>
            <c:idx val="21"/>
            <c:invertIfNegative val="0"/>
            <c:bubble3D val="0"/>
            <c:spPr>
              <a:solidFill>
                <a:srgbClr val="E98300"/>
              </a:solidFill>
            </c:spPr>
            <c:extLst>
              <c:ext xmlns:c16="http://schemas.microsoft.com/office/drawing/2014/chart" uri="{C3380CC4-5D6E-409C-BE32-E72D297353CC}">
                <c16:uniqueId val="{00000004-7D8D-495A-9BE7-5FE3A2E2E244}"/>
              </c:ext>
            </c:extLst>
          </c:dPt>
          <c:cat>
            <c:strRef>
              <c:f>'vänt besök reg'!$I$34:$I$55</c:f>
              <c:strCache>
                <c:ptCount val="22"/>
                <c:pt idx="0">
                  <c:v>Östergötland</c:v>
                </c:pt>
                <c:pt idx="1">
                  <c:v>Örebro</c:v>
                </c:pt>
                <c:pt idx="2">
                  <c:v>Västra Götaland</c:v>
                </c:pt>
                <c:pt idx="3">
                  <c:v>Västmanland</c:v>
                </c:pt>
                <c:pt idx="4">
                  <c:v>Västernorrland</c:v>
                </c:pt>
                <c:pt idx="5">
                  <c:v>Västerbotten</c:v>
                </c:pt>
                <c:pt idx="6">
                  <c:v>Värmland</c:v>
                </c:pt>
                <c:pt idx="7">
                  <c:v>Uppsala</c:v>
                </c:pt>
                <c:pt idx="8">
                  <c:v>Sörmland</c:v>
                </c:pt>
                <c:pt idx="9">
                  <c:v>Stockholm</c:v>
                </c:pt>
                <c:pt idx="10">
                  <c:v>Skåne</c:v>
                </c:pt>
                <c:pt idx="11">
                  <c:v>Norrbotten</c:v>
                </c:pt>
                <c:pt idx="12">
                  <c:v>Kronoberg</c:v>
                </c:pt>
                <c:pt idx="13">
                  <c:v>Kalmar</c:v>
                </c:pt>
                <c:pt idx="14">
                  <c:v>Jönköping</c:v>
                </c:pt>
                <c:pt idx="15">
                  <c:v>Jämtland Härjedalen</c:v>
                </c:pt>
                <c:pt idx="16">
                  <c:v>Halland</c:v>
                </c:pt>
                <c:pt idx="17">
                  <c:v>Gävleborg</c:v>
                </c:pt>
                <c:pt idx="18">
                  <c:v>Gotland</c:v>
                </c:pt>
                <c:pt idx="19">
                  <c:v>Dalarna</c:v>
                </c:pt>
                <c:pt idx="20">
                  <c:v>Blekinge</c:v>
                </c:pt>
                <c:pt idx="21">
                  <c:v>RIKET</c:v>
                </c:pt>
              </c:strCache>
            </c:strRef>
          </c:cat>
          <c:val>
            <c:numRef>
              <c:f>'17'!$E$30:$E$51</c:f>
              <c:numCache>
                <c:formatCode>0</c:formatCode>
                <c:ptCount val="22"/>
                <c:pt idx="0">
                  <c:v>-16.052366155718474</c:v>
                </c:pt>
                <c:pt idx="1">
                  <c:v>-18.755473028446353</c:v>
                </c:pt>
                <c:pt idx="2">
                  <c:v>-12.522281287405256</c:v>
                </c:pt>
                <c:pt idx="3">
                  <c:v>-26.760218185753143</c:v>
                </c:pt>
                <c:pt idx="4">
                  <c:v>-20.054898630472287</c:v>
                </c:pt>
                <c:pt idx="5">
                  <c:v>1.4473478851522552</c:v>
                </c:pt>
                <c:pt idx="6">
                  <c:v>-7.7293124586258255</c:v>
                </c:pt>
                <c:pt idx="7">
                  <c:v>3.8130961944138466</c:v>
                </c:pt>
                <c:pt idx="8">
                  <c:v>-18.104920611577228</c:v>
                </c:pt>
                <c:pt idx="9">
                  <c:v>-1.5217619621470222</c:v>
                </c:pt>
                <c:pt idx="10">
                  <c:v>-10.864644203293693</c:v>
                </c:pt>
                <c:pt idx="11">
                  <c:v>-26.758736636415509</c:v>
                </c:pt>
                <c:pt idx="12">
                  <c:v>-24.227555388973244</c:v>
                </c:pt>
                <c:pt idx="13">
                  <c:v>-21.608862273488118</c:v>
                </c:pt>
                <c:pt idx="14">
                  <c:v>-23.243927167282159</c:v>
                </c:pt>
                <c:pt idx="15">
                  <c:v>-25.420723987485346</c:v>
                </c:pt>
                <c:pt idx="16">
                  <c:v>-27.423512302532551</c:v>
                </c:pt>
                <c:pt idx="17">
                  <c:v>-31.964777388154943</c:v>
                </c:pt>
                <c:pt idx="18">
                  <c:v>-19.386475596295302</c:v>
                </c:pt>
                <c:pt idx="19">
                  <c:v>-14.155625685623901</c:v>
                </c:pt>
                <c:pt idx="20">
                  <c:v>-12.640427129833299</c:v>
                </c:pt>
                <c:pt idx="21">
                  <c:v>-12.538664681268907</c:v>
                </c:pt>
              </c:numCache>
            </c:numRef>
          </c:val>
          <c:extLst>
            <c:ext xmlns:c16="http://schemas.microsoft.com/office/drawing/2014/chart" uri="{C3380CC4-5D6E-409C-BE32-E72D297353CC}">
              <c16:uniqueId val="{00000005-7D8D-495A-9BE7-5FE3A2E2E244}"/>
            </c:ext>
          </c:extLst>
        </c:ser>
        <c:dLbls>
          <c:showLegendKey val="0"/>
          <c:showVal val="0"/>
          <c:showCatName val="0"/>
          <c:showSerName val="0"/>
          <c:showPercent val="0"/>
          <c:showBubbleSize val="0"/>
        </c:dLbls>
        <c:gapWidth val="50"/>
        <c:axId val="158751744"/>
        <c:axId val="159262208"/>
      </c:barChart>
      <c:catAx>
        <c:axId val="158751744"/>
        <c:scaling>
          <c:orientation val="minMax"/>
        </c:scaling>
        <c:delete val="1"/>
        <c:axPos val="l"/>
        <c:majorGridlines>
          <c:spPr>
            <a:ln>
              <a:solidFill>
                <a:sysClr val="window" lastClr="FFFFFF">
                  <a:lumMod val="50000"/>
                </a:sysClr>
              </a:solidFill>
              <a:prstDash val="dash"/>
            </a:ln>
          </c:spPr>
        </c:majorGridlines>
        <c:numFmt formatCode="General" sourceLinked="1"/>
        <c:majorTickMark val="in"/>
        <c:minorTickMark val="none"/>
        <c:tickLblPos val="low"/>
        <c:crossAx val="159262208"/>
        <c:crosses val="autoZero"/>
        <c:auto val="1"/>
        <c:lblAlgn val="ctr"/>
        <c:lblOffset val="100"/>
        <c:noMultiLvlLbl val="0"/>
      </c:catAx>
      <c:valAx>
        <c:axId val="159262208"/>
        <c:scaling>
          <c:orientation val="minMax"/>
          <c:max val="100"/>
          <c:min val="-100"/>
        </c:scaling>
        <c:delete val="0"/>
        <c:axPos val="b"/>
        <c:majorGridlines>
          <c:spPr>
            <a:ln w="3175">
              <a:solidFill>
                <a:srgbClr val="DAD7CB"/>
              </a:solidFill>
            </a:ln>
          </c:spPr>
        </c:majorGridlines>
        <c:title>
          <c:tx>
            <c:rich>
              <a:bodyPr/>
              <a:lstStyle/>
              <a:p>
                <a:pPr>
                  <a:defRPr b="0"/>
                </a:pPr>
                <a:r>
                  <a:rPr lang="en-US" b="0"/>
                  <a:t>Procent</a:t>
                </a:r>
              </a:p>
            </c:rich>
          </c:tx>
          <c:layout>
            <c:manualLayout>
              <c:xMode val="edge"/>
              <c:yMode val="edge"/>
              <c:x val="0.71219066880793813"/>
              <c:y val="0.95550702827288225"/>
            </c:manualLayout>
          </c:layout>
          <c:overlay val="0"/>
        </c:title>
        <c:numFmt formatCode="#,##0" sourceLinked="0"/>
        <c:majorTickMark val="none"/>
        <c:minorTickMark val="none"/>
        <c:tickLblPos val="nextTo"/>
        <c:spPr>
          <a:ln w="3175">
            <a:solidFill>
              <a:sysClr val="windowText" lastClr="000000"/>
            </a:solidFill>
          </a:ln>
        </c:spPr>
        <c:crossAx val="158751744"/>
        <c:crosses val="autoZero"/>
        <c:crossBetween val="between"/>
        <c:majorUnit val="50"/>
      </c:valAx>
      <c:spPr>
        <a:solidFill>
          <a:srgbClr val="FFFFFF"/>
        </a:solidFill>
        <a:ln w="3175">
          <a:solidFill>
            <a:sysClr val="windowText" lastClr="000000"/>
          </a:solidFill>
        </a:ln>
      </c:spPr>
    </c:plotArea>
    <c:legend>
      <c:legendPos val="b"/>
      <c:legendEntry>
        <c:idx val="0"/>
        <c:delete val="1"/>
      </c:legendEntry>
      <c:layout>
        <c:manualLayout>
          <c:xMode val="edge"/>
          <c:yMode val="edge"/>
          <c:x val="0"/>
          <c:y val="0.96797912194826585"/>
          <c:w val="0.47811483262446142"/>
          <c:h val="3.0015923815583618E-2"/>
        </c:manualLayout>
      </c:layout>
      <c:overlay val="0"/>
    </c:legend>
    <c:plotVisOnly val="1"/>
    <c:dispBlanksAs val="gap"/>
    <c:showDLblsOverMax val="0"/>
  </c:chart>
  <c:spPr>
    <a:solidFill>
      <a:srgbClr val="DAD7CB"/>
    </a:solidFill>
    <a:ln w="0">
      <a:noFill/>
    </a:ln>
  </c:spPr>
  <c:txPr>
    <a:bodyPr/>
    <a:lstStyle/>
    <a:p>
      <a:pPr>
        <a:defRPr sz="700" baseline="0"/>
      </a:pPr>
      <a:endParaRPr lang="sv-SE"/>
    </a:p>
  </c:txPr>
  <c:printSettings>
    <c:headerFooter/>
    <c:pageMargins b="0.75" l="0.7" r="0.7" t="0.75" header="0.3" footer="0.3"/>
    <c:pageSetup/>
  </c:printSettings>
  <c:userShapes r:id="rId2"/>
</c:chartSpace>
</file>

<file path=xl/charts/chart2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sv-SE"/>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title>
      <c:tx>
        <c:strRef>
          <c:f>'B mall'!$L$1</c:f>
          <c:strCache>
            <c:ptCount val="1"/>
            <c:pt idx="0">
              <c:v>Rubrik 1</c:v>
            </c:pt>
          </c:strCache>
        </c:strRef>
      </c:tx>
      <c:layout>
        <c:manualLayout>
          <c:xMode val="edge"/>
          <c:yMode val="edge"/>
          <c:x val="5.0276708555515755E-3"/>
          <c:y val="6.1013469006836567E-3"/>
        </c:manualLayout>
      </c:layout>
      <c:overlay val="1"/>
      <c:txPr>
        <a:bodyPr/>
        <a:lstStyle/>
        <a:p>
          <a:pPr>
            <a:defRPr sz="1600" b="1"/>
          </a:pPr>
          <a:endParaRPr lang="sv-SE"/>
        </a:p>
      </c:txPr>
    </c:title>
    <c:autoTitleDeleted val="0"/>
    <c:plotArea>
      <c:layout>
        <c:manualLayout>
          <c:layoutTarget val="inner"/>
          <c:xMode val="edge"/>
          <c:yMode val="edge"/>
          <c:x val="9.3484537963011732E-2"/>
          <c:y val="0.20078523845910995"/>
          <c:w val="0.66983621779538094"/>
          <c:h val="0.68149784145484715"/>
        </c:manualLayout>
      </c:layout>
      <c:lineChart>
        <c:grouping val="standard"/>
        <c:varyColors val="0"/>
        <c:ser>
          <c:idx val="1"/>
          <c:order val="0"/>
          <c:tx>
            <c:strRef>
              <c:f>'B mall'!$G$7</c:f>
              <c:strCache>
                <c:ptCount val="1"/>
                <c:pt idx="0">
                  <c:v>Stockholm</c:v>
                </c:pt>
              </c:strCache>
            </c:strRef>
          </c:tx>
          <c:spPr>
            <a:ln>
              <a:noFill/>
            </a:ln>
          </c:spPr>
          <c:marker>
            <c:symbol val="circle"/>
            <c:size val="25"/>
            <c:spPr>
              <a:solidFill>
                <a:srgbClr val="FF0000">
                  <a:alpha val="50000"/>
                </a:srgbClr>
              </a:solidFill>
              <a:ln>
                <a:noFill/>
              </a:ln>
            </c:spPr>
          </c:marker>
          <c:cat>
            <c:strRef>
              <c:f>'B mall'!$I$6:$Q$6</c:f>
              <c:strCache>
                <c:ptCount val="5"/>
                <c:pt idx="0">
                  <c:v>2003-01</c:v>
                </c:pt>
                <c:pt idx="1">
                  <c:v>2004-01</c:v>
                </c:pt>
                <c:pt idx="2">
                  <c:v>2005-01</c:v>
                </c:pt>
                <c:pt idx="3">
                  <c:v>2006-01</c:v>
                </c:pt>
                <c:pt idx="4">
                  <c:v>2007-01</c:v>
                </c:pt>
              </c:strCache>
            </c:strRef>
          </c:cat>
          <c:val>
            <c:numRef>
              <c:f>'B mall'!$I$7:$Q$7</c:f>
              <c:numCache>
                <c:formatCode>General</c:formatCode>
                <c:ptCount val="9"/>
                <c:pt idx="0">
                  <c:v>87.4</c:v>
                </c:pt>
                <c:pt idx="1">
                  <c:v>91.1</c:v>
                </c:pt>
                <c:pt idx="2">
                  <c:v>92.4</c:v>
                </c:pt>
                <c:pt idx="3">
                  <c:v>93.6</c:v>
                </c:pt>
                <c:pt idx="4">
                  <c:v>94.5</c:v>
                </c:pt>
              </c:numCache>
            </c:numRef>
          </c:val>
          <c:smooth val="0"/>
          <c:extLst>
            <c:ext xmlns:c16="http://schemas.microsoft.com/office/drawing/2014/chart" uri="{C3380CC4-5D6E-409C-BE32-E72D297353CC}">
              <c16:uniqueId val="{00000000-4510-421D-B8D8-C2AB1626C665}"/>
            </c:ext>
          </c:extLst>
        </c:ser>
        <c:ser>
          <c:idx val="2"/>
          <c:order val="1"/>
          <c:tx>
            <c:strRef>
              <c:f>'B mall'!$G$8</c:f>
              <c:strCache>
                <c:ptCount val="1"/>
                <c:pt idx="0">
                  <c:v>Uppsala</c:v>
                </c:pt>
              </c:strCache>
            </c:strRef>
          </c:tx>
          <c:spPr>
            <a:ln>
              <a:noFill/>
            </a:ln>
          </c:spPr>
          <c:marker>
            <c:symbol val="circle"/>
            <c:size val="9"/>
            <c:spPr>
              <a:solidFill>
                <a:srgbClr val="C00000">
                  <a:alpha val="50000"/>
                </a:srgbClr>
              </a:solidFill>
              <a:ln>
                <a:noFill/>
              </a:ln>
            </c:spPr>
          </c:marker>
          <c:cat>
            <c:strRef>
              <c:f>'B mall'!$I$6:$Q$6</c:f>
              <c:strCache>
                <c:ptCount val="5"/>
                <c:pt idx="0">
                  <c:v>2003-01</c:v>
                </c:pt>
                <c:pt idx="1">
                  <c:v>2004-01</c:v>
                </c:pt>
                <c:pt idx="2">
                  <c:v>2005-01</c:v>
                </c:pt>
                <c:pt idx="3">
                  <c:v>2006-01</c:v>
                </c:pt>
                <c:pt idx="4">
                  <c:v>2007-01</c:v>
                </c:pt>
              </c:strCache>
            </c:strRef>
          </c:cat>
          <c:val>
            <c:numRef>
              <c:f>'B mall'!$I$8:$Q$8</c:f>
              <c:numCache>
                <c:formatCode>General</c:formatCode>
                <c:ptCount val="9"/>
                <c:pt idx="0">
                  <c:v>89</c:v>
                </c:pt>
                <c:pt idx="1">
                  <c:v>91</c:v>
                </c:pt>
                <c:pt idx="2">
                  <c:v>93.6</c:v>
                </c:pt>
                <c:pt idx="3">
                  <c:v>94.6</c:v>
                </c:pt>
                <c:pt idx="4">
                  <c:v>93.1</c:v>
                </c:pt>
              </c:numCache>
            </c:numRef>
          </c:val>
          <c:smooth val="0"/>
          <c:extLst>
            <c:ext xmlns:c16="http://schemas.microsoft.com/office/drawing/2014/chart" uri="{C3380CC4-5D6E-409C-BE32-E72D297353CC}">
              <c16:uniqueId val="{00000001-4510-421D-B8D8-C2AB1626C665}"/>
            </c:ext>
          </c:extLst>
        </c:ser>
        <c:ser>
          <c:idx val="3"/>
          <c:order val="2"/>
          <c:tx>
            <c:strRef>
              <c:f>'B mall'!$G$9</c:f>
              <c:strCache>
                <c:ptCount val="1"/>
                <c:pt idx="0">
                  <c:v>Södermanland</c:v>
                </c:pt>
              </c:strCache>
            </c:strRef>
          </c:tx>
          <c:spPr>
            <a:ln>
              <a:noFill/>
            </a:ln>
          </c:spPr>
          <c:marker>
            <c:symbol val="circle"/>
            <c:size val="8"/>
            <c:spPr>
              <a:solidFill>
                <a:sysClr val="windowText" lastClr="000000">
                  <a:alpha val="30000"/>
                </a:sysClr>
              </a:solidFill>
              <a:ln>
                <a:noFill/>
              </a:ln>
            </c:spPr>
          </c:marker>
          <c:cat>
            <c:strRef>
              <c:f>'B mall'!$I$6:$Q$6</c:f>
              <c:strCache>
                <c:ptCount val="5"/>
                <c:pt idx="0">
                  <c:v>2003-01</c:v>
                </c:pt>
                <c:pt idx="1">
                  <c:v>2004-01</c:v>
                </c:pt>
                <c:pt idx="2">
                  <c:v>2005-01</c:v>
                </c:pt>
                <c:pt idx="3">
                  <c:v>2006-01</c:v>
                </c:pt>
                <c:pt idx="4">
                  <c:v>2007-01</c:v>
                </c:pt>
              </c:strCache>
            </c:strRef>
          </c:cat>
          <c:val>
            <c:numRef>
              <c:f>'B mall'!$I$9:$Q$9</c:f>
              <c:numCache>
                <c:formatCode>General</c:formatCode>
                <c:ptCount val="9"/>
                <c:pt idx="0">
                  <c:v>90.9</c:v>
                </c:pt>
                <c:pt idx="1">
                  <c:v>94.2</c:v>
                </c:pt>
                <c:pt idx="2">
                  <c:v>95.4</c:v>
                </c:pt>
                <c:pt idx="3">
                  <c:v>96.2</c:v>
                </c:pt>
                <c:pt idx="4">
                  <c:v>97.8</c:v>
                </c:pt>
              </c:numCache>
            </c:numRef>
          </c:val>
          <c:smooth val="0"/>
          <c:extLst>
            <c:ext xmlns:c16="http://schemas.microsoft.com/office/drawing/2014/chart" uri="{C3380CC4-5D6E-409C-BE32-E72D297353CC}">
              <c16:uniqueId val="{00000002-4510-421D-B8D8-C2AB1626C665}"/>
            </c:ext>
          </c:extLst>
        </c:ser>
        <c:ser>
          <c:idx val="4"/>
          <c:order val="3"/>
          <c:tx>
            <c:strRef>
              <c:f>'B mall'!$G$10</c:f>
              <c:strCache>
                <c:ptCount val="1"/>
                <c:pt idx="0">
                  <c:v>Östergötland</c:v>
                </c:pt>
              </c:strCache>
            </c:strRef>
          </c:tx>
          <c:spPr>
            <a:ln>
              <a:noFill/>
            </a:ln>
          </c:spPr>
          <c:marker>
            <c:symbol val="circle"/>
            <c:size val="11"/>
            <c:spPr>
              <a:solidFill>
                <a:srgbClr val="7030A0">
                  <a:alpha val="50000"/>
                </a:srgbClr>
              </a:solidFill>
              <a:ln>
                <a:noFill/>
              </a:ln>
            </c:spPr>
          </c:marker>
          <c:cat>
            <c:strRef>
              <c:f>'B mall'!$I$6:$Q$6</c:f>
              <c:strCache>
                <c:ptCount val="5"/>
                <c:pt idx="0">
                  <c:v>2003-01</c:v>
                </c:pt>
                <c:pt idx="1">
                  <c:v>2004-01</c:v>
                </c:pt>
                <c:pt idx="2">
                  <c:v>2005-01</c:v>
                </c:pt>
                <c:pt idx="3">
                  <c:v>2006-01</c:v>
                </c:pt>
                <c:pt idx="4">
                  <c:v>2007-01</c:v>
                </c:pt>
              </c:strCache>
            </c:strRef>
          </c:cat>
          <c:val>
            <c:numRef>
              <c:f>'B mall'!$I$10:$Q$10</c:f>
              <c:numCache>
                <c:formatCode>General</c:formatCode>
                <c:ptCount val="9"/>
                <c:pt idx="0">
                  <c:v>92</c:v>
                </c:pt>
                <c:pt idx="1">
                  <c:v>94.6</c:v>
                </c:pt>
                <c:pt idx="2">
                  <c:v>95.7</c:v>
                </c:pt>
                <c:pt idx="3">
                  <c:v>96.9</c:v>
                </c:pt>
                <c:pt idx="4">
                  <c:v>97.5</c:v>
                </c:pt>
              </c:numCache>
            </c:numRef>
          </c:val>
          <c:smooth val="0"/>
          <c:extLst>
            <c:ext xmlns:c16="http://schemas.microsoft.com/office/drawing/2014/chart" uri="{C3380CC4-5D6E-409C-BE32-E72D297353CC}">
              <c16:uniqueId val="{00000003-4510-421D-B8D8-C2AB1626C665}"/>
            </c:ext>
          </c:extLst>
        </c:ser>
        <c:ser>
          <c:idx val="5"/>
          <c:order val="4"/>
          <c:tx>
            <c:strRef>
              <c:f>'B mall'!$G$11</c:f>
              <c:strCache>
                <c:ptCount val="1"/>
                <c:pt idx="0">
                  <c:v>Jönköping</c:v>
                </c:pt>
              </c:strCache>
            </c:strRef>
          </c:tx>
          <c:spPr>
            <a:ln>
              <a:noFill/>
            </a:ln>
          </c:spPr>
          <c:marker>
            <c:symbol val="circle"/>
            <c:size val="10"/>
            <c:spPr>
              <a:solidFill>
                <a:srgbClr val="F79646">
                  <a:lumMod val="75000"/>
                  <a:alpha val="30000"/>
                </a:srgbClr>
              </a:solidFill>
              <a:ln>
                <a:solidFill>
                  <a:srgbClr val="F79646">
                    <a:lumMod val="75000"/>
                  </a:srgbClr>
                </a:solidFill>
              </a:ln>
            </c:spPr>
          </c:marker>
          <c:cat>
            <c:strRef>
              <c:f>'B mall'!$I$6:$Q$6</c:f>
              <c:strCache>
                <c:ptCount val="5"/>
                <c:pt idx="0">
                  <c:v>2003-01</c:v>
                </c:pt>
                <c:pt idx="1">
                  <c:v>2004-01</c:v>
                </c:pt>
                <c:pt idx="2">
                  <c:v>2005-01</c:v>
                </c:pt>
                <c:pt idx="3">
                  <c:v>2006-01</c:v>
                </c:pt>
                <c:pt idx="4">
                  <c:v>2007-01</c:v>
                </c:pt>
              </c:strCache>
            </c:strRef>
          </c:cat>
          <c:val>
            <c:numRef>
              <c:f>'B mall'!$I$11:$Q$11</c:f>
              <c:numCache>
                <c:formatCode>General</c:formatCode>
                <c:ptCount val="9"/>
                <c:pt idx="0">
                  <c:v>94.3</c:v>
                </c:pt>
                <c:pt idx="1">
                  <c:v>96</c:v>
                </c:pt>
                <c:pt idx="2">
                  <c:v>96.2</c:v>
                </c:pt>
                <c:pt idx="3">
                  <c:v>97</c:v>
                </c:pt>
                <c:pt idx="4">
                  <c:v>97.9</c:v>
                </c:pt>
              </c:numCache>
            </c:numRef>
          </c:val>
          <c:smooth val="0"/>
          <c:extLst>
            <c:ext xmlns:c16="http://schemas.microsoft.com/office/drawing/2014/chart" uri="{C3380CC4-5D6E-409C-BE32-E72D297353CC}">
              <c16:uniqueId val="{00000004-4510-421D-B8D8-C2AB1626C665}"/>
            </c:ext>
          </c:extLst>
        </c:ser>
        <c:ser>
          <c:idx val="6"/>
          <c:order val="5"/>
          <c:tx>
            <c:strRef>
              <c:f>'B mall'!$G$12</c:f>
              <c:strCache>
                <c:ptCount val="1"/>
                <c:pt idx="0">
                  <c:v>Kronoberg</c:v>
                </c:pt>
              </c:strCache>
            </c:strRef>
          </c:tx>
          <c:spPr>
            <a:ln>
              <a:noFill/>
            </a:ln>
          </c:spPr>
          <c:marker>
            <c:symbol val="circle"/>
            <c:size val="7"/>
            <c:spPr>
              <a:solidFill>
                <a:srgbClr val="00B050">
                  <a:alpha val="75000"/>
                </a:srgbClr>
              </a:solidFill>
              <a:ln>
                <a:solidFill>
                  <a:srgbClr val="9BBB59">
                    <a:lumMod val="50000"/>
                  </a:srgbClr>
                </a:solidFill>
              </a:ln>
            </c:spPr>
          </c:marker>
          <c:cat>
            <c:strRef>
              <c:f>'B mall'!$I$6:$Q$6</c:f>
              <c:strCache>
                <c:ptCount val="5"/>
                <c:pt idx="0">
                  <c:v>2003-01</c:v>
                </c:pt>
                <c:pt idx="1">
                  <c:v>2004-01</c:v>
                </c:pt>
                <c:pt idx="2">
                  <c:v>2005-01</c:v>
                </c:pt>
                <c:pt idx="3">
                  <c:v>2006-01</c:v>
                </c:pt>
                <c:pt idx="4">
                  <c:v>2007-01</c:v>
                </c:pt>
              </c:strCache>
            </c:strRef>
          </c:cat>
          <c:val>
            <c:numRef>
              <c:f>'B mall'!$I$12:$Q$12</c:f>
              <c:numCache>
                <c:formatCode>General</c:formatCode>
                <c:ptCount val="9"/>
                <c:pt idx="0">
                  <c:v>90.8</c:v>
                </c:pt>
                <c:pt idx="1">
                  <c:v>93.5</c:v>
                </c:pt>
                <c:pt idx="2">
                  <c:v>94.8</c:v>
                </c:pt>
                <c:pt idx="3">
                  <c:v>95.4</c:v>
                </c:pt>
                <c:pt idx="4">
                  <c:v>96.4</c:v>
                </c:pt>
              </c:numCache>
            </c:numRef>
          </c:val>
          <c:smooth val="0"/>
          <c:extLst>
            <c:ext xmlns:c16="http://schemas.microsoft.com/office/drawing/2014/chart" uri="{C3380CC4-5D6E-409C-BE32-E72D297353CC}">
              <c16:uniqueId val="{00000005-4510-421D-B8D8-C2AB1626C665}"/>
            </c:ext>
          </c:extLst>
        </c:ser>
        <c:ser>
          <c:idx val="7"/>
          <c:order val="6"/>
          <c:tx>
            <c:strRef>
              <c:f>'B mall'!$G$13</c:f>
              <c:strCache>
                <c:ptCount val="1"/>
                <c:pt idx="0">
                  <c:v>Kalmar</c:v>
                </c:pt>
              </c:strCache>
            </c:strRef>
          </c:tx>
          <c:spPr>
            <a:ln>
              <a:noFill/>
            </a:ln>
          </c:spPr>
          <c:marker>
            <c:symbol val="circle"/>
            <c:size val="8"/>
            <c:spPr>
              <a:solidFill>
                <a:srgbClr val="F79646">
                  <a:alpha val="67000"/>
                </a:srgbClr>
              </a:solidFill>
              <a:ln>
                <a:noFill/>
              </a:ln>
            </c:spPr>
          </c:marker>
          <c:cat>
            <c:strRef>
              <c:f>'B mall'!$I$6:$Q$6</c:f>
              <c:strCache>
                <c:ptCount val="5"/>
                <c:pt idx="0">
                  <c:v>2003-01</c:v>
                </c:pt>
                <c:pt idx="1">
                  <c:v>2004-01</c:v>
                </c:pt>
                <c:pt idx="2">
                  <c:v>2005-01</c:v>
                </c:pt>
                <c:pt idx="3">
                  <c:v>2006-01</c:v>
                </c:pt>
                <c:pt idx="4">
                  <c:v>2007-01</c:v>
                </c:pt>
              </c:strCache>
            </c:strRef>
          </c:cat>
          <c:val>
            <c:numRef>
              <c:f>'B mall'!$I$13:$Q$13</c:f>
              <c:numCache>
                <c:formatCode>General</c:formatCode>
                <c:ptCount val="9"/>
                <c:pt idx="0">
                  <c:v>94.5</c:v>
                </c:pt>
                <c:pt idx="1">
                  <c:v>96.1</c:v>
                </c:pt>
                <c:pt idx="2">
                  <c:v>97</c:v>
                </c:pt>
                <c:pt idx="3">
                  <c:v>97.4</c:v>
                </c:pt>
                <c:pt idx="4">
                  <c:v>98.2</c:v>
                </c:pt>
              </c:numCache>
            </c:numRef>
          </c:val>
          <c:smooth val="0"/>
          <c:extLst>
            <c:ext xmlns:c16="http://schemas.microsoft.com/office/drawing/2014/chart" uri="{C3380CC4-5D6E-409C-BE32-E72D297353CC}">
              <c16:uniqueId val="{00000006-4510-421D-B8D8-C2AB1626C665}"/>
            </c:ext>
          </c:extLst>
        </c:ser>
        <c:ser>
          <c:idx val="8"/>
          <c:order val="7"/>
          <c:tx>
            <c:strRef>
              <c:f>'B mall'!$G$14</c:f>
              <c:strCache>
                <c:ptCount val="1"/>
                <c:pt idx="0">
                  <c:v>Gotland</c:v>
                </c:pt>
              </c:strCache>
            </c:strRef>
          </c:tx>
          <c:spPr>
            <a:ln>
              <a:noFill/>
            </a:ln>
          </c:spPr>
          <c:marker>
            <c:symbol val="circle"/>
            <c:size val="4"/>
            <c:spPr>
              <a:solidFill>
                <a:srgbClr val="FF0000"/>
              </a:solidFill>
              <a:ln>
                <a:noFill/>
              </a:ln>
            </c:spPr>
          </c:marker>
          <c:cat>
            <c:strRef>
              <c:f>'B mall'!$I$6:$Q$6</c:f>
              <c:strCache>
                <c:ptCount val="5"/>
                <c:pt idx="0">
                  <c:v>2003-01</c:v>
                </c:pt>
                <c:pt idx="1">
                  <c:v>2004-01</c:v>
                </c:pt>
                <c:pt idx="2">
                  <c:v>2005-01</c:v>
                </c:pt>
                <c:pt idx="3">
                  <c:v>2006-01</c:v>
                </c:pt>
                <c:pt idx="4">
                  <c:v>2007-01</c:v>
                </c:pt>
              </c:strCache>
            </c:strRef>
          </c:cat>
          <c:val>
            <c:numRef>
              <c:f>'B mall'!$I$14:$Q$14</c:f>
              <c:numCache>
                <c:formatCode>General</c:formatCode>
                <c:ptCount val="9"/>
                <c:pt idx="0">
                  <c:v>92.4</c:v>
                </c:pt>
                <c:pt idx="1">
                  <c:v>94.4</c:v>
                </c:pt>
                <c:pt idx="2">
                  <c:v>95.5</c:v>
                </c:pt>
                <c:pt idx="3">
                  <c:v>95.7</c:v>
                </c:pt>
                <c:pt idx="4">
                  <c:v>95.4</c:v>
                </c:pt>
              </c:numCache>
            </c:numRef>
          </c:val>
          <c:smooth val="0"/>
          <c:extLst>
            <c:ext xmlns:c16="http://schemas.microsoft.com/office/drawing/2014/chart" uri="{C3380CC4-5D6E-409C-BE32-E72D297353CC}">
              <c16:uniqueId val="{00000007-4510-421D-B8D8-C2AB1626C665}"/>
            </c:ext>
          </c:extLst>
        </c:ser>
        <c:ser>
          <c:idx val="9"/>
          <c:order val="8"/>
          <c:tx>
            <c:strRef>
              <c:f>'B mall'!$G$15</c:f>
              <c:strCache>
                <c:ptCount val="1"/>
                <c:pt idx="0">
                  <c:v>Blekinge</c:v>
                </c:pt>
              </c:strCache>
            </c:strRef>
          </c:tx>
          <c:spPr>
            <a:ln>
              <a:noFill/>
            </a:ln>
          </c:spPr>
          <c:marker>
            <c:symbol val="circle"/>
            <c:size val="6"/>
            <c:spPr>
              <a:solidFill>
                <a:sysClr val="windowText" lastClr="000000"/>
              </a:solidFill>
              <a:ln>
                <a:noFill/>
              </a:ln>
            </c:spPr>
          </c:marker>
          <c:cat>
            <c:strRef>
              <c:f>'B mall'!$I$6:$Q$6</c:f>
              <c:strCache>
                <c:ptCount val="5"/>
                <c:pt idx="0">
                  <c:v>2003-01</c:v>
                </c:pt>
                <c:pt idx="1">
                  <c:v>2004-01</c:v>
                </c:pt>
                <c:pt idx="2">
                  <c:v>2005-01</c:v>
                </c:pt>
                <c:pt idx="3">
                  <c:v>2006-01</c:v>
                </c:pt>
                <c:pt idx="4">
                  <c:v>2007-01</c:v>
                </c:pt>
              </c:strCache>
            </c:strRef>
          </c:cat>
          <c:val>
            <c:numRef>
              <c:f>'B mall'!$I$15:$Q$15</c:f>
              <c:numCache>
                <c:formatCode>General</c:formatCode>
                <c:ptCount val="9"/>
                <c:pt idx="0">
                  <c:v>92.2</c:v>
                </c:pt>
                <c:pt idx="1">
                  <c:v>94.8</c:v>
                </c:pt>
                <c:pt idx="2">
                  <c:v>95.5</c:v>
                </c:pt>
                <c:pt idx="3">
                  <c:v>96.2</c:v>
                </c:pt>
                <c:pt idx="4">
                  <c:v>97.3</c:v>
                </c:pt>
              </c:numCache>
            </c:numRef>
          </c:val>
          <c:smooth val="0"/>
          <c:extLst>
            <c:ext xmlns:c16="http://schemas.microsoft.com/office/drawing/2014/chart" uri="{C3380CC4-5D6E-409C-BE32-E72D297353CC}">
              <c16:uniqueId val="{00000008-4510-421D-B8D8-C2AB1626C665}"/>
            </c:ext>
          </c:extLst>
        </c:ser>
        <c:ser>
          <c:idx val="10"/>
          <c:order val="9"/>
          <c:tx>
            <c:strRef>
              <c:f>'B mall'!$G$16</c:f>
              <c:strCache>
                <c:ptCount val="1"/>
                <c:pt idx="0">
                  <c:v>Skåne</c:v>
                </c:pt>
              </c:strCache>
            </c:strRef>
          </c:tx>
          <c:spPr>
            <a:ln>
              <a:noFill/>
            </a:ln>
          </c:spPr>
          <c:marker>
            <c:symbol val="circle"/>
            <c:size val="19"/>
            <c:spPr>
              <a:solidFill>
                <a:srgbClr val="00B0F0">
                  <a:alpha val="50000"/>
                </a:srgbClr>
              </a:solidFill>
              <a:ln>
                <a:noFill/>
              </a:ln>
            </c:spPr>
          </c:marker>
          <c:cat>
            <c:strRef>
              <c:f>'B mall'!$I$6:$Q$6</c:f>
              <c:strCache>
                <c:ptCount val="5"/>
                <c:pt idx="0">
                  <c:v>2003-01</c:v>
                </c:pt>
                <c:pt idx="1">
                  <c:v>2004-01</c:v>
                </c:pt>
                <c:pt idx="2">
                  <c:v>2005-01</c:v>
                </c:pt>
                <c:pt idx="3">
                  <c:v>2006-01</c:v>
                </c:pt>
                <c:pt idx="4">
                  <c:v>2007-01</c:v>
                </c:pt>
              </c:strCache>
            </c:strRef>
          </c:cat>
          <c:val>
            <c:numRef>
              <c:f>'B mall'!$I$16:$Q$16</c:f>
              <c:numCache>
                <c:formatCode>General</c:formatCode>
                <c:ptCount val="9"/>
                <c:pt idx="0">
                  <c:v>90.2</c:v>
                </c:pt>
                <c:pt idx="1">
                  <c:v>93.2</c:v>
                </c:pt>
                <c:pt idx="2">
                  <c:v>94.5</c:v>
                </c:pt>
                <c:pt idx="3">
                  <c:v>94.9</c:v>
                </c:pt>
                <c:pt idx="4">
                  <c:v>95.8</c:v>
                </c:pt>
              </c:numCache>
            </c:numRef>
          </c:val>
          <c:smooth val="0"/>
          <c:extLst>
            <c:ext xmlns:c16="http://schemas.microsoft.com/office/drawing/2014/chart" uri="{C3380CC4-5D6E-409C-BE32-E72D297353CC}">
              <c16:uniqueId val="{00000009-4510-421D-B8D8-C2AB1626C665}"/>
            </c:ext>
          </c:extLst>
        </c:ser>
        <c:ser>
          <c:idx val="11"/>
          <c:order val="10"/>
          <c:tx>
            <c:strRef>
              <c:f>'B mall'!$G$17</c:f>
              <c:strCache>
                <c:ptCount val="1"/>
                <c:pt idx="0">
                  <c:v>Halland</c:v>
                </c:pt>
              </c:strCache>
            </c:strRef>
          </c:tx>
          <c:spPr>
            <a:ln>
              <a:noFill/>
            </a:ln>
          </c:spPr>
          <c:marker>
            <c:symbol val="circle"/>
            <c:size val="9"/>
            <c:spPr>
              <a:solidFill>
                <a:srgbClr val="FFC000">
                  <a:alpha val="30000"/>
                </a:srgbClr>
              </a:solidFill>
              <a:ln>
                <a:solidFill>
                  <a:srgbClr val="FFC000"/>
                </a:solidFill>
              </a:ln>
            </c:spPr>
          </c:marker>
          <c:cat>
            <c:strRef>
              <c:f>'B mall'!$I$6:$Q$6</c:f>
              <c:strCache>
                <c:ptCount val="5"/>
                <c:pt idx="0">
                  <c:v>2003-01</c:v>
                </c:pt>
                <c:pt idx="1">
                  <c:v>2004-01</c:v>
                </c:pt>
                <c:pt idx="2">
                  <c:v>2005-01</c:v>
                </c:pt>
                <c:pt idx="3">
                  <c:v>2006-01</c:v>
                </c:pt>
                <c:pt idx="4">
                  <c:v>2007-01</c:v>
                </c:pt>
              </c:strCache>
            </c:strRef>
          </c:cat>
          <c:val>
            <c:numRef>
              <c:f>'B mall'!$I$17:$Q$17</c:f>
              <c:numCache>
                <c:formatCode>General</c:formatCode>
                <c:ptCount val="9"/>
                <c:pt idx="0">
                  <c:v>90.7</c:v>
                </c:pt>
                <c:pt idx="1">
                  <c:v>95.2</c:v>
                </c:pt>
                <c:pt idx="2">
                  <c:v>95.8</c:v>
                </c:pt>
                <c:pt idx="3">
                  <c:v>96</c:v>
                </c:pt>
                <c:pt idx="4">
                  <c:v>97.4</c:v>
                </c:pt>
              </c:numCache>
            </c:numRef>
          </c:val>
          <c:smooth val="0"/>
          <c:extLst>
            <c:ext xmlns:c16="http://schemas.microsoft.com/office/drawing/2014/chart" uri="{C3380CC4-5D6E-409C-BE32-E72D297353CC}">
              <c16:uniqueId val="{0000000A-4510-421D-B8D8-C2AB1626C665}"/>
            </c:ext>
          </c:extLst>
        </c:ser>
        <c:ser>
          <c:idx val="12"/>
          <c:order val="11"/>
          <c:tx>
            <c:strRef>
              <c:f>'B mall'!$G$18</c:f>
              <c:strCache>
                <c:ptCount val="1"/>
                <c:pt idx="0">
                  <c:v>Västra Götaland</c:v>
                </c:pt>
              </c:strCache>
            </c:strRef>
          </c:tx>
          <c:spPr>
            <a:ln>
              <a:noFill/>
            </a:ln>
          </c:spPr>
          <c:marker>
            <c:symbol val="circle"/>
            <c:size val="20"/>
            <c:spPr>
              <a:solidFill>
                <a:srgbClr val="00B050">
                  <a:alpha val="47000"/>
                </a:srgbClr>
              </a:solidFill>
              <a:ln>
                <a:noFill/>
              </a:ln>
            </c:spPr>
          </c:marker>
          <c:cat>
            <c:strRef>
              <c:f>'B mall'!$I$6:$Q$6</c:f>
              <c:strCache>
                <c:ptCount val="5"/>
                <c:pt idx="0">
                  <c:v>2003-01</c:v>
                </c:pt>
                <c:pt idx="1">
                  <c:v>2004-01</c:v>
                </c:pt>
                <c:pt idx="2">
                  <c:v>2005-01</c:v>
                </c:pt>
                <c:pt idx="3">
                  <c:v>2006-01</c:v>
                </c:pt>
                <c:pt idx="4">
                  <c:v>2007-01</c:v>
                </c:pt>
              </c:strCache>
            </c:strRef>
          </c:cat>
          <c:val>
            <c:numRef>
              <c:f>'B mall'!$I$18:$Q$18</c:f>
              <c:numCache>
                <c:formatCode>General</c:formatCode>
                <c:ptCount val="9"/>
                <c:pt idx="0">
                  <c:v>91.5</c:v>
                </c:pt>
                <c:pt idx="1">
                  <c:v>94.4</c:v>
                </c:pt>
                <c:pt idx="2">
                  <c:v>95.2</c:v>
                </c:pt>
                <c:pt idx="3">
                  <c:v>96.1</c:v>
                </c:pt>
                <c:pt idx="4">
                  <c:v>96.7</c:v>
                </c:pt>
              </c:numCache>
            </c:numRef>
          </c:val>
          <c:smooth val="0"/>
          <c:extLst>
            <c:ext xmlns:c16="http://schemas.microsoft.com/office/drawing/2014/chart" uri="{C3380CC4-5D6E-409C-BE32-E72D297353CC}">
              <c16:uniqueId val="{0000000B-4510-421D-B8D8-C2AB1626C665}"/>
            </c:ext>
          </c:extLst>
        </c:ser>
        <c:ser>
          <c:idx val="13"/>
          <c:order val="12"/>
          <c:tx>
            <c:strRef>
              <c:f>'B mall'!$G$19</c:f>
              <c:strCache>
                <c:ptCount val="1"/>
                <c:pt idx="0">
                  <c:v>Värmland</c:v>
                </c:pt>
              </c:strCache>
            </c:strRef>
          </c:tx>
          <c:spPr>
            <a:ln>
              <a:noFill/>
            </a:ln>
          </c:spPr>
          <c:marker>
            <c:symbol val="circle"/>
            <c:size val="8"/>
            <c:spPr>
              <a:solidFill>
                <a:srgbClr val="1F497D">
                  <a:lumMod val="60000"/>
                  <a:lumOff val="40000"/>
                  <a:alpha val="30000"/>
                </a:srgbClr>
              </a:solidFill>
              <a:ln>
                <a:solidFill>
                  <a:srgbClr val="00B050"/>
                </a:solidFill>
              </a:ln>
            </c:spPr>
          </c:marker>
          <c:cat>
            <c:strRef>
              <c:f>'B mall'!$I$6:$Q$6</c:f>
              <c:strCache>
                <c:ptCount val="5"/>
                <c:pt idx="0">
                  <c:v>2003-01</c:v>
                </c:pt>
                <c:pt idx="1">
                  <c:v>2004-01</c:v>
                </c:pt>
                <c:pt idx="2">
                  <c:v>2005-01</c:v>
                </c:pt>
                <c:pt idx="3">
                  <c:v>2006-01</c:v>
                </c:pt>
                <c:pt idx="4">
                  <c:v>2007-01</c:v>
                </c:pt>
              </c:strCache>
            </c:strRef>
          </c:cat>
          <c:val>
            <c:numRef>
              <c:f>'B mall'!$I$19:$Q$19</c:f>
              <c:numCache>
                <c:formatCode>General</c:formatCode>
                <c:ptCount val="9"/>
                <c:pt idx="0">
                  <c:v>93.6</c:v>
                </c:pt>
                <c:pt idx="1">
                  <c:v>95.2</c:v>
                </c:pt>
                <c:pt idx="2">
                  <c:v>96.6</c:v>
                </c:pt>
                <c:pt idx="3">
                  <c:v>97.2</c:v>
                </c:pt>
                <c:pt idx="4">
                  <c:v>97.7</c:v>
                </c:pt>
              </c:numCache>
            </c:numRef>
          </c:val>
          <c:smooth val="0"/>
          <c:extLst>
            <c:ext xmlns:c16="http://schemas.microsoft.com/office/drawing/2014/chart" uri="{C3380CC4-5D6E-409C-BE32-E72D297353CC}">
              <c16:uniqueId val="{0000000C-4510-421D-B8D8-C2AB1626C665}"/>
            </c:ext>
          </c:extLst>
        </c:ser>
        <c:ser>
          <c:idx val="14"/>
          <c:order val="13"/>
          <c:tx>
            <c:strRef>
              <c:f>'B mall'!$G$20</c:f>
              <c:strCache>
                <c:ptCount val="1"/>
                <c:pt idx="0">
                  <c:v>Örebro</c:v>
                </c:pt>
              </c:strCache>
            </c:strRef>
          </c:tx>
          <c:spPr>
            <a:ln>
              <a:noFill/>
            </a:ln>
          </c:spPr>
          <c:marker>
            <c:symbol val="circle"/>
            <c:size val="8"/>
            <c:spPr>
              <a:solidFill>
                <a:srgbClr val="C0504D">
                  <a:alpha val="30000"/>
                </a:srgbClr>
              </a:solidFill>
              <a:ln>
                <a:solidFill>
                  <a:sysClr val="windowText" lastClr="000000"/>
                </a:solidFill>
              </a:ln>
            </c:spPr>
          </c:marker>
          <c:cat>
            <c:strRef>
              <c:f>'B mall'!$I$6:$Q$6</c:f>
              <c:strCache>
                <c:ptCount val="5"/>
                <c:pt idx="0">
                  <c:v>2003-01</c:v>
                </c:pt>
                <c:pt idx="1">
                  <c:v>2004-01</c:v>
                </c:pt>
                <c:pt idx="2">
                  <c:v>2005-01</c:v>
                </c:pt>
                <c:pt idx="3">
                  <c:v>2006-01</c:v>
                </c:pt>
                <c:pt idx="4">
                  <c:v>2007-01</c:v>
                </c:pt>
              </c:strCache>
            </c:strRef>
          </c:cat>
          <c:val>
            <c:numRef>
              <c:f>'B mall'!$I$20:$Q$20</c:f>
              <c:numCache>
                <c:formatCode>General</c:formatCode>
                <c:ptCount val="9"/>
                <c:pt idx="0">
                  <c:v>94</c:v>
                </c:pt>
                <c:pt idx="1">
                  <c:v>97.8</c:v>
                </c:pt>
                <c:pt idx="2">
                  <c:v>96.4</c:v>
                </c:pt>
                <c:pt idx="3">
                  <c:v>97.7</c:v>
                </c:pt>
                <c:pt idx="4">
                  <c:v>97.9</c:v>
                </c:pt>
              </c:numCache>
            </c:numRef>
          </c:val>
          <c:smooth val="0"/>
          <c:extLst>
            <c:ext xmlns:c16="http://schemas.microsoft.com/office/drawing/2014/chart" uri="{C3380CC4-5D6E-409C-BE32-E72D297353CC}">
              <c16:uniqueId val="{0000000D-4510-421D-B8D8-C2AB1626C665}"/>
            </c:ext>
          </c:extLst>
        </c:ser>
        <c:ser>
          <c:idx val="15"/>
          <c:order val="14"/>
          <c:tx>
            <c:strRef>
              <c:f>'B mall'!$G$21</c:f>
              <c:strCache>
                <c:ptCount val="1"/>
                <c:pt idx="0">
                  <c:v>Västmanland</c:v>
                </c:pt>
              </c:strCache>
            </c:strRef>
          </c:tx>
          <c:spPr>
            <a:ln>
              <a:noFill/>
              <a:prstDash val="sysDot"/>
            </a:ln>
          </c:spPr>
          <c:marker>
            <c:symbol val="circle"/>
            <c:size val="8"/>
            <c:spPr>
              <a:solidFill>
                <a:sysClr val="windowText" lastClr="000000">
                  <a:alpha val="30000"/>
                </a:sysClr>
              </a:solidFill>
              <a:ln>
                <a:solidFill>
                  <a:srgbClr val="FF0000"/>
                </a:solidFill>
              </a:ln>
            </c:spPr>
          </c:marker>
          <c:cat>
            <c:strRef>
              <c:f>'B mall'!$I$6:$Q$6</c:f>
              <c:strCache>
                <c:ptCount val="5"/>
                <c:pt idx="0">
                  <c:v>2003-01</c:v>
                </c:pt>
                <c:pt idx="1">
                  <c:v>2004-01</c:v>
                </c:pt>
                <c:pt idx="2">
                  <c:v>2005-01</c:v>
                </c:pt>
                <c:pt idx="3">
                  <c:v>2006-01</c:v>
                </c:pt>
                <c:pt idx="4">
                  <c:v>2007-01</c:v>
                </c:pt>
              </c:strCache>
            </c:strRef>
          </c:cat>
          <c:val>
            <c:numRef>
              <c:f>'B mall'!$I$21:$Q$21</c:f>
              <c:numCache>
                <c:formatCode>General</c:formatCode>
                <c:ptCount val="9"/>
                <c:pt idx="0">
                  <c:v>92.4</c:v>
                </c:pt>
                <c:pt idx="1">
                  <c:v>94.2</c:v>
                </c:pt>
                <c:pt idx="2">
                  <c:v>95.4</c:v>
                </c:pt>
                <c:pt idx="3">
                  <c:v>96</c:v>
                </c:pt>
                <c:pt idx="4">
                  <c:v>97.2</c:v>
                </c:pt>
              </c:numCache>
            </c:numRef>
          </c:val>
          <c:smooth val="0"/>
          <c:extLst>
            <c:ext xmlns:c16="http://schemas.microsoft.com/office/drawing/2014/chart" uri="{C3380CC4-5D6E-409C-BE32-E72D297353CC}">
              <c16:uniqueId val="{0000000E-4510-421D-B8D8-C2AB1626C665}"/>
            </c:ext>
          </c:extLst>
        </c:ser>
        <c:ser>
          <c:idx val="16"/>
          <c:order val="15"/>
          <c:tx>
            <c:strRef>
              <c:f>'B mall'!$G$22</c:f>
              <c:strCache>
                <c:ptCount val="1"/>
                <c:pt idx="0">
                  <c:v>Dalarna</c:v>
                </c:pt>
              </c:strCache>
            </c:strRef>
          </c:tx>
          <c:spPr>
            <a:ln>
              <a:noFill/>
            </a:ln>
          </c:spPr>
          <c:marker>
            <c:symbol val="circle"/>
            <c:size val="8"/>
            <c:spPr>
              <a:solidFill>
                <a:srgbClr val="4BACC6">
                  <a:alpha val="75000"/>
                </a:srgbClr>
              </a:solidFill>
              <a:ln>
                <a:noFill/>
              </a:ln>
            </c:spPr>
          </c:marker>
          <c:cat>
            <c:strRef>
              <c:f>'B mall'!$I$6:$Q$6</c:f>
              <c:strCache>
                <c:ptCount val="5"/>
                <c:pt idx="0">
                  <c:v>2003-01</c:v>
                </c:pt>
                <c:pt idx="1">
                  <c:v>2004-01</c:v>
                </c:pt>
                <c:pt idx="2">
                  <c:v>2005-01</c:v>
                </c:pt>
                <c:pt idx="3">
                  <c:v>2006-01</c:v>
                </c:pt>
                <c:pt idx="4">
                  <c:v>2007-01</c:v>
                </c:pt>
              </c:strCache>
            </c:strRef>
          </c:cat>
          <c:val>
            <c:numRef>
              <c:f>'B mall'!$I$22:$Q$22</c:f>
              <c:numCache>
                <c:formatCode>General</c:formatCode>
                <c:ptCount val="9"/>
                <c:pt idx="0">
                  <c:v>91.4</c:v>
                </c:pt>
                <c:pt idx="1">
                  <c:v>94.4</c:v>
                </c:pt>
                <c:pt idx="2">
                  <c:v>95.1</c:v>
                </c:pt>
                <c:pt idx="3">
                  <c:v>96.4</c:v>
                </c:pt>
                <c:pt idx="4">
                  <c:v>97.6</c:v>
                </c:pt>
              </c:numCache>
            </c:numRef>
          </c:val>
          <c:smooth val="0"/>
          <c:extLst>
            <c:ext xmlns:c16="http://schemas.microsoft.com/office/drawing/2014/chart" uri="{C3380CC4-5D6E-409C-BE32-E72D297353CC}">
              <c16:uniqueId val="{0000000F-4510-421D-B8D8-C2AB1626C665}"/>
            </c:ext>
          </c:extLst>
        </c:ser>
        <c:ser>
          <c:idx val="17"/>
          <c:order val="16"/>
          <c:tx>
            <c:strRef>
              <c:f>'B mall'!$G$23</c:f>
              <c:strCache>
                <c:ptCount val="1"/>
                <c:pt idx="0">
                  <c:v>Gävleborg</c:v>
                </c:pt>
              </c:strCache>
            </c:strRef>
          </c:tx>
          <c:spPr>
            <a:ln>
              <a:noFill/>
            </a:ln>
          </c:spPr>
          <c:marker>
            <c:symbol val="circle"/>
            <c:size val="8"/>
            <c:spPr>
              <a:solidFill>
                <a:sysClr val="windowText" lastClr="000000">
                  <a:alpha val="30000"/>
                </a:sysClr>
              </a:solidFill>
              <a:ln>
                <a:solidFill>
                  <a:sysClr val="windowText" lastClr="000000"/>
                </a:solidFill>
              </a:ln>
            </c:spPr>
          </c:marker>
          <c:cat>
            <c:strRef>
              <c:f>'B mall'!$I$6:$Q$6</c:f>
              <c:strCache>
                <c:ptCount val="5"/>
                <c:pt idx="0">
                  <c:v>2003-01</c:v>
                </c:pt>
                <c:pt idx="1">
                  <c:v>2004-01</c:v>
                </c:pt>
                <c:pt idx="2">
                  <c:v>2005-01</c:v>
                </c:pt>
                <c:pt idx="3">
                  <c:v>2006-01</c:v>
                </c:pt>
                <c:pt idx="4">
                  <c:v>2007-01</c:v>
                </c:pt>
              </c:strCache>
            </c:strRef>
          </c:cat>
          <c:val>
            <c:numRef>
              <c:f>'B mall'!$I$23:$Q$23</c:f>
              <c:numCache>
                <c:formatCode>General</c:formatCode>
                <c:ptCount val="9"/>
                <c:pt idx="0">
                  <c:v>91.9</c:v>
                </c:pt>
                <c:pt idx="1">
                  <c:v>93.7</c:v>
                </c:pt>
                <c:pt idx="2">
                  <c:v>95.3</c:v>
                </c:pt>
                <c:pt idx="3">
                  <c:v>95.3</c:v>
                </c:pt>
                <c:pt idx="4">
                  <c:v>97</c:v>
                </c:pt>
              </c:numCache>
            </c:numRef>
          </c:val>
          <c:smooth val="0"/>
          <c:extLst>
            <c:ext xmlns:c16="http://schemas.microsoft.com/office/drawing/2014/chart" uri="{C3380CC4-5D6E-409C-BE32-E72D297353CC}">
              <c16:uniqueId val="{00000010-4510-421D-B8D8-C2AB1626C665}"/>
            </c:ext>
          </c:extLst>
        </c:ser>
        <c:ser>
          <c:idx val="18"/>
          <c:order val="17"/>
          <c:tx>
            <c:strRef>
              <c:f>'B mall'!$G$24</c:f>
              <c:strCache>
                <c:ptCount val="1"/>
                <c:pt idx="0">
                  <c:v>Västernorrland</c:v>
                </c:pt>
              </c:strCache>
            </c:strRef>
          </c:tx>
          <c:spPr>
            <a:ln>
              <a:noFill/>
            </a:ln>
          </c:spPr>
          <c:marker>
            <c:symbol val="circle"/>
            <c:size val="8"/>
            <c:spPr>
              <a:solidFill>
                <a:srgbClr val="8064A2">
                  <a:alpha val="75000"/>
                </a:srgbClr>
              </a:solidFill>
              <a:ln>
                <a:solidFill>
                  <a:srgbClr val="FF0000"/>
                </a:solidFill>
              </a:ln>
            </c:spPr>
          </c:marker>
          <c:cat>
            <c:strRef>
              <c:f>'B mall'!$I$6:$Q$6</c:f>
              <c:strCache>
                <c:ptCount val="5"/>
                <c:pt idx="0">
                  <c:v>2003-01</c:v>
                </c:pt>
                <c:pt idx="1">
                  <c:v>2004-01</c:v>
                </c:pt>
                <c:pt idx="2">
                  <c:v>2005-01</c:v>
                </c:pt>
                <c:pt idx="3">
                  <c:v>2006-01</c:v>
                </c:pt>
                <c:pt idx="4">
                  <c:v>2007-01</c:v>
                </c:pt>
              </c:strCache>
            </c:strRef>
          </c:cat>
          <c:val>
            <c:numRef>
              <c:f>'B mall'!$I$24:$Q$24</c:f>
              <c:numCache>
                <c:formatCode>General</c:formatCode>
                <c:ptCount val="9"/>
                <c:pt idx="0">
                  <c:v>93.8</c:v>
                </c:pt>
                <c:pt idx="1">
                  <c:v>96.3</c:v>
                </c:pt>
                <c:pt idx="2">
                  <c:v>96.4</c:v>
                </c:pt>
                <c:pt idx="3">
                  <c:v>97.2</c:v>
                </c:pt>
                <c:pt idx="4">
                  <c:v>98.1</c:v>
                </c:pt>
              </c:numCache>
            </c:numRef>
          </c:val>
          <c:smooth val="0"/>
          <c:extLst>
            <c:ext xmlns:c16="http://schemas.microsoft.com/office/drawing/2014/chart" uri="{C3380CC4-5D6E-409C-BE32-E72D297353CC}">
              <c16:uniqueId val="{00000011-4510-421D-B8D8-C2AB1626C665}"/>
            </c:ext>
          </c:extLst>
        </c:ser>
        <c:ser>
          <c:idx val="19"/>
          <c:order val="18"/>
          <c:tx>
            <c:strRef>
              <c:f>'B mall'!$G$25</c:f>
              <c:strCache>
                <c:ptCount val="1"/>
                <c:pt idx="0">
                  <c:v>Jämtland</c:v>
                </c:pt>
              </c:strCache>
            </c:strRef>
          </c:tx>
          <c:spPr>
            <a:ln>
              <a:noFill/>
            </a:ln>
          </c:spPr>
          <c:marker>
            <c:symbol val="circle"/>
            <c:size val="6"/>
            <c:spPr>
              <a:solidFill>
                <a:srgbClr val="0070C0">
                  <a:alpha val="30000"/>
                </a:srgbClr>
              </a:solidFill>
              <a:ln>
                <a:solidFill>
                  <a:srgbClr val="0070C0"/>
                </a:solidFill>
              </a:ln>
            </c:spPr>
          </c:marker>
          <c:cat>
            <c:strRef>
              <c:f>'B mall'!$I$6:$Q$6</c:f>
              <c:strCache>
                <c:ptCount val="5"/>
                <c:pt idx="0">
                  <c:v>2003-01</c:v>
                </c:pt>
                <c:pt idx="1">
                  <c:v>2004-01</c:v>
                </c:pt>
                <c:pt idx="2">
                  <c:v>2005-01</c:v>
                </c:pt>
                <c:pt idx="3">
                  <c:v>2006-01</c:v>
                </c:pt>
                <c:pt idx="4">
                  <c:v>2007-01</c:v>
                </c:pt>
              </c:strCache>
            </c:strRef>
          </c:cat>
          <c:val>
            <c:numRef>
              <c:f>'B mall'!$I$25:$Q$25</c:f>
              <c:numCache>
                <c:formatCode>General</c:formatCode>
                <c:ptCount val="9"/>
                <c:pt idx="0">
                  <c:v>90.1</c:v>
                </c:pt>
                <c:pt idx="1">
                  <c:v>91.9</c:v>
                </c:pt>
                <c:pt idx="2">
                  <c:v>93.6</c:v>
                </c:pt>
                <c:pt idx="3">
                  <c:v>94.2</c:v>
                </c:pt>
                <c:pt idx="4">
                  <c:v>97.3</c:v>
                </c:pt>
              </c:numCache>
            </c:numRef>
          </c:val>
          <c:smooth val="0"/>
          <c:extLst>
            <c:ext xmlns:c16="http://schemas.microsoft.com/office/drawing/2014/chart" uri="{C3380CC4-5D6E-409C-BE32-E72D297353CC}">
              <c16:uniqueId val="{00000012-4510-421D-B8D8-C2AB1626C665}"/>
            </c:ext>
          </c:extLst>
        </c:ser>
        <c:ser>
          <c:idx val="20"/>
          <c:order val="19"/>
          <c:tx>
            <c:strRef>
              <c:f>'B mall'!$G$26</c:f>
              <c:strCache>
                <c:ptCount val="1"/>
                <c:pt idx="0">
                  <c:v>Västerbotten</c:v>
                </c:pt>
              </c:strCache>
            </c:strRef>
          </c:tx>
          <c:spPr>
            <a:ln>
              <a:noFill/>
            </a:ln>
          </c:spPr>
          <c:marker>
            <c:symbol val="circle"/>
            <c:size val="8"/>
            <c:spPr>
              <a:solidFill>
                <a:srgbClr val="D3BF96">
                  <a:alpha val="30000"/>
                </a:srgbClr>
              </a:solidFill>
              <a:ln>
                <a:solidFill>
                  <a:srgbClr val="FF0000"/>
                </a:solidFill>
              </a:ln>
            </c:spPr>
          </c:marker>
          <c:cat>
            <c:strRef>
              <c:f>'B mall'!$I$6:$Q$6</c:f>
              <c:strCache>
                <c:ptCount val="5"/>
                <c:pt idx="0">
                  <c:v>2003-01</c:v>
                </c:pt>
                <c:pt idx="1">
                  <c:v>2004-01</c:v>
                </c:pt>
                <c:pt idx="2">
                  <c:v>2005-01</c:v>
                </c:pt>
                <c:pt idx="3">
                  <c:v>2006-01</c:v>
                </c:pt>
                <c:pt idx="4">
                  <c:v>2007-01</c:v>
                </c:pt>
              </c:strCache>
            </c:strRef>
          </c:cat>
          <c:val>
            <c:numRef>
              <c:f>'B mall'!$I$26:$Q$26</c:f>
              <c:numCache>
                <c:formatCode>General</c:formatCode>
                <c:ptCount val="9"/>
                <c:pt idx="0">
                  <c:v>89.1</c:v>
                </c:pt>
                <c:pt idx="1">
                  <c:v>92.7</c:v>
                </c:pt>
                <c:pt idx="2">
                  <c:v>93.5</c:v>
                </c:pt>
                <c:pt idx="3">
                  <c:v>94.9</c:v>
                </c:pt>
                <c:pt idx="4">
                  <c:v>96.7</c:v>
                </c:pt>
              </c:numCache>
            </c:numRef>
          </c:val>
          <c:smooth val="0"/>
          <c:extLst>
            <c:ext xmlns:c16="http://schemas.microsoft.com/office/drawing/2014/chart" uri="{C3380CC4-5D6E-409C-BE32-E72D297353CC}">
              <c16:uniqueId val="{00000013-4510-421D-B8D8-C2AB1626C665}"/>
            </c:ext>
          </c:extLst>
        </c:ser>
        <c:ser>
          <c:idx val="0"/>
          <c:order val="20"/>
          <c:tx>
            <c:strRef>
              <c:f>'B mall'!$G$27</c:f>
              <c:strCache>
                <c:ptCount val="1"/>
                <c:pt idx="0">
                  <c:v>Norrbotten</c:v>
                </c:pt>
              </c:strCache>
            </c:strRef>
          </c:tx>
          <c:spPr>
            <a:ln w="28575">
              <a:noFill/>
            </a:ln>
          </c:spPr>
          <c:marker>
            <c:symbol val="circle"/>
            <c:size val="8"/>
            <c:spPr>
              <a:solidFill>
                <a:srgbClr val="00B050">
                  <a:alpha val="30000"/>
                </a:srgbClr>
              </a:solidFill>
              <a:ln>
                <a:solidFill>
                  <a:srgbClr val="FF0000"/>
                </a:solidFill>
              </a:ln>
            </c:spPr>
          </c:marker>
          <c:cat>
            <c:strRef>
              <c:f>'B mall'!$I$6:$Q$6</c:f>
              <c:strCache>
                <c:ptCount val="5"/>
                <c:pt idx="0">
                  <c:v>2003-01</c:v>
                </c:pt>
                <c:pt idx="1">
                  <c:v>2004-01</c:v>
                </c:pt>
                <c:pt idx="2">
                  <c:v>2005-01</c:v>
                </c:pt>
                <c:pt idx="3">
                  <c:v>2006-01</c:v>
                </c:pt>
                <c:pt idx="4">
                  <c:v>2007-01</c:v>
                </c:pt>
              </c:strCache>
            </c:strRef>
          </c:cat>
          <c:val>
            <c:numRef>
              <c:f>'B mall'!$I$27:$Q$27</c:f>
              <c:numCache>
                <c:formatCode>General</c:formatCode>
                <c:ptCount val="9"/>
                <c:pt idx="0">
                  <c:v>89.5</c:v>
                </c:pt>
                <c:pt idx="1">
                  <c:v>93.1</c:v>
                </c:pt>
                <c:pt idx="2">
                  <c:v>93.3</c:v>
                </c:pt>
                <c:pt idx="3">
                  <c:v>94.6</c:v>
                </c:pt>
                <c:pt idx="4">
                  <c:v>96.1</c:v>
                </c:pt>
              </c:numCache>
            </c:numRef>
          </c:val>
          <c:smooth val="0"/>
          <c:extLst>
            <c:ext xmlns:c16="http://schemas.microsoft.com/office/drawing/2014/chart" uri="{C3380CC4-5D6E-409C-BE32-E72D297353CC}">
              <c16:uniqueId val="{00000014-4510-421D-B8D8-C2AB1626C665}"/>
            </c:ext>
          </c:extLst>
        </c:ser>
        <c:ser>
          <c:idx val="21"/>
          <c:order val="21"/>
          <c:tx>
            <c:strRef>
              <c:f>'B mall'!$G$28</c:f>
              <c:strCache>
                <c:ptCount val="1"/>
                <c:pt idx="0">
                  <c:v>RIKET</c:v>
                </c:pt>
              </c:strCache>
            </c:strRef>
          </c:tx>
          <c:spPr>
            <a:ln w="28575">
              <a:solidFill>
                <a:srgbClr val="E98300"/>
              </a:solidFill>
            </a:ln>
          </c:spPr>
          <c:marker>
            <c:symbol val="none"/>
          </c:marker>
          <c:cat>
            <c:strRef>
              <c:f>'B mall'!$I$6:$Q$6</c:f>
              <c:strCache>
                <c:ptCount val="5"/>
                <c:pt idx="0">
                  <c:v>2003-01</c:v>
                </c:pt>
                <c:pt idx="1">
                  <c:v>2004-01</c:v>
                </c:pt>
                <c:pt idx="2">
                  <c:v>2005-01</c:v>
                </c:pt>
                <c:pt idx="3">
                  <c:v>2006-01</c:v>
                </c:pt>
                <c:pt idx="4">
                  <c:v>2007-01</c:v>
                </c:pt>
              </c:strCache>
            </c:strRef>
          </c:cat>
          <c:val>
            <c:numRef>
              <c:f>'B mall'!$I$28:$Q$28</c:f>
              <c:numCache>
                <c:formatCode>General</c:formatCode>
                <c:ptCount val="9"/>
                <c:pt idx="0">
                  <c:v>90.5</c:v>
                </c:pt>
                <c:pt idx="1">
                  <c:v>93.5</c:v>
                </c:pt>
                <c:pt idx="2">
                  <c:v>94.5</c:v>
                </c:pt>
                <c:pt idx="3">
                  <c:v>95.4</c:v>
                </c:pt>
                <c:pt idx="4">
                  <c:v>96.2</c:v>
                </c:pt>
              </c:numCache>
            </c:numRef>
          </c:val>
          <c:smooth val="0"/>
          <c:extLst>
            <c:ext xmlns:c16="http://schemas.microsoft.com/office/drawing/2014/chart" uri="{C3380CC4-5D6E-409C-BE32-E72D297353CC}">
              <c16:uniqueId val="{00000015-4510-421D-B8D8-C2AB1626C665}"/>
            </c:ext>
          </c:extLst>
        </c:ser>
        <c:dLbls>
          <c:showLegendKey val="0"/>
          <c:showVal val="0"/>
          <c:showCatName val="0"/>
          <c:showSerName val="0"/>
          <c:showPercent val="0"/>
          <c:showBubbleSize val="0"/>
        </c:dLbls>
        <c:marker val="1"/>
        <c:smooth val="0"/>
        <c:axId val="283739648"/>
        <c:axId val="283741184"/>
      </c:lineChart>
      <c:catAx>
        <c:axId val="283739648"/>
        <c:scaling>
          <c:orientation val="minMax"/>
        </c:scaling>
        <c:delete val="0"/>
        <c:axPos val="b"/>
        <c:numFmt formatCode="General" sourceLinked="1"/>
        <c:majorTickMark val="none"/>
        <c:minorTickMark val="none"/>
        <c:tickLblPos val="nextTo"/>
        <c:spPr>
          <a:ln w="3175">
            <a:solidFill>
              <a:sysClr val="windowText" lastClr="000000"/>
            </a:solidFill>
          </a:ln>
        </c:spPr>
        <c:txPr>
          <a:bodyPr/>
          <a:lstStyle/>
          <a:p>
            <a:pPr>
              <a:defRPr sz="900"/>
            </a:pPr>
            <a:endParaRPr lang="sv-SE"/>
          </a:p>
        </c:txPr>
        <c:crossAx val="283741184"/>
        <c:crosses val="autoZero"/>
        <c:auto val="1"/>
        <c:lblAlgn val="ctr"/>
        <c:lblOffset val="100"/>
        <c:noMultiLvlLbl val="0"/>
      </c:catAx>
      <c:valAx>
        <c:axId val="283741184"/>
        <c:scaling>
          <c:orientation val="minMax"/>
          <c:min val="0"/>
        </c:scaling>
        <c:delete val="0"/>
        <c:axPos val="l"/>
        <c:majorGridlines>
          <c:spPr>
            <a:ln w="3175">
              <a:solidFill>
                <a:srgbClr val="DAD7CB"/>
              </a:solidFill>
            </a:ln>
          </c:spPr>
        </c:majorGridlines>
        <c:title>
          <c:tx>
            <c:strRef>
              <c:f>'B mall'!$I$2</c:f>
              <c:strCache>
                <c:ptCount val="1"/>
                <c:pt idx="0">
                  <c:v>sort </c:v>
                </c:pt>
              </c:strCache>
            </c:strRef>
          </c:tx>
          <c:layout>
            <c:manualLayout>
              <c:xMode val="edge"/>
              <c:yMode val="edge"/>
              <c:x val="5.6472568594786452E-3"/>
              <c:y val="0.17937841951358044"/>
            </c:manualLayout>
          </c:layout>
          <c:overlay val="0"/>
          <c:txPr>
            <a:bodyPr rot="-5400000" vert="horz" anchor="b" anchorCtr="0"/>
            <a:lstStyle/>
            <a:p>
              <a:pPr>
                <a:defRPr sz="1000" b="0"/>
              </a:pPr>
              <a:endParaRPr lang="sv-SE"/>
            </a:p>
          </c:txPr>
        </c:title>
        <c:numFmt formatCode="#,##0" sourceLinked="0"/>
        <c:majorTickMark val="none"/>
        <c:minorTickMark val="none"/>
        <c:tickLblPos val="nextTo"/>
        <c:spPr>
          <a:ln w="3175">
            <a:solidFill>
              <a:sysClr val="windowText" lastClr="000000"/>
            </a:solidFill>
          </a:ln>
        </c:spPr>
        <c:txPr>
          <a:bodyPr/>
          <a:lstStyle/>
          <a:p>
            <a:pPr>
              <a:defRPr sz="900"/>
            </a:pPr>
            <a:endParaRPr lang="sv-SE"/>
          </a:p>
        </c:txPr>
        <c:crossAx val="283739648"/>
        <c:crosses val="autoZero"/>
        <c:crossBetween val="between"/>
      </c:valAx>
      <c:spPr>
        <a:solidFill>
          <a:srgbClr val="FFFFFF"/>
        </a:solidFill>
        <a:ln w="3175">
          <a:solidFill>
            <a:sysClr val="windowText" lastClr="000000"/>
          </a:solidFill>
        </a:ln>
      </c:spPr>
    </c:plotArea>
    <c:plotVisOnly val="1"/>
    <c:dispBlanksAs val="gap"/>
    <c:showDLblsOverMax val="0"/>
  </c:chart>
  <c:spPr>
    <a:solidFill>
      <a:srgbClr val="DAD7CB"/>
    </a:solidFill>
    <a:ln w="0">
      <a:noFill/>
    </a:ln>
  </c:spPr>
  <c:txPr>
    <a:bodyPr/>
    <a:lstStyle/>
    <a:p>
      <a:pPr>
        <a:defRPr sz="1000" baseline="0">
          <a:latin typeface="Century Gothic" panose="020B0502020202020204" pitchFamily="34" charset="0"/>
        </a:defRPr>
      </a:pPr>
      <a:endParaRPr lang="sv-SE"/>
    </a:p>
  </c:txPr>
  <c:printSettings>
    <c:headerFooter/>
    <c:pageMargins b="0.74803149606299213" l="0.70866141732283472" r="0.70866141732283472" t="0.74803149606299213" header="0.31496062992125984" footer="0.31496062992125984"/>
    <c:pageSetup orientation="portrait"/>
  </c:printSettings>
  <c:userShapes r:id="rId2"/>
</c:chartSpace>
</file>

<file path=xl/charts/chart2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sv-SE"/>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1"/>
    <c:plotArea>
      <c:layout>
        <c:manualLayout>
          <c:layoutTarget val="inner"/>
          <c:xMode val="edge"/>
          <c:yMode val="edge"/>
          <c:x val="6.5537637795275591E-2"/>
          <c:y val="0.16271975611933748"/>
          <c:w val="0.88489322834645667"/>
          <c:h val="0.69342750695488908"/>
        </c:manualLayout>
      </c:layout>
      <c:lineChart>
        <c:grouping val="standard"/>
        <c:varyColors val="0"/>
        <c:ser>
          <c:idx val="1"/>
          <c:order val="0"/>
          <c:tx>
            <c:strRef>
              <c:f>'B mall'!$G$7</c:f>
              <c:strCache>
                <c:ptCount val="1"/>
                <c:pt idx="0">
                  <c:v>Stockholm</c:v>
                </c:pt>
              </c:strCache>
            </c:strRef>
          </c:tx>
          <c:spPr>
            <a:ln>
              <a:noFill/>
            </a:ln>
          </c:spPr>
          <c:marker>
            <c:symbol val="circle"/>
            <c:size val="23"/>
            <c:spPr>
              <a:solidFill>
                <a:sysClr val="windowText" lastClr="000000">
                  <a:alpha val="30000"/>
                </a:sysClr>
              </a:solidFill>
              <a:ln>
                <a:noFill/>
              </a:ln>
            </c:spPr>
          </c:marker>
          <c:cat>
            <c:strRef>
              <c:f>'B mall'!$I$6:$Y$6</c:f>
              <c:strCache>
                <c:ptCount val="5"/>
                <c:pt idx="0">
                  <c:v>2003-01</c:v>
                </c:pt>
                <c:pt idx="1">
                  <c:v>2004-01</c:v>
                </c:pt>
                <c:pt idx="2">
                  <c:v>2005-01</c:v>
                </c:pt>
                <c:pt idx="3">
                  <c:v>2006-01</c:v>
                </c:pt>
                <c:pt idx="4">
                  <c:v>2007-01</c:v>
                </c:pt>
              </c:strCache>
            </c:strRef>
          </c:cat>
          <c:val>
            <c:numRef>
              <c:f>'B mall'!$I$7:$Y$7</c:f>
              <c:numCache>
                <c:formatCode>General</c:formatCode>
                <c:ptCount val="17"/>
                <c:pt idx="0">
                  <c:v>87.4</c:v>
                </c:pt>
                <c:pt idx="1">
                  <c:v>91.1</c:v>
                </c:pt>
                <c:pt idx="2">
                  <c:v>92.4</c:v>
                </c:pt>
                <c:pt idx="3">
                  <c:v>93.6</c:v>
                </c:pt>
                <c:pt idx="4">
                  <c:v>94.5</c:v>
                </c:pt>
              </c:numCache>
            </c:numRef>
          </c:val>
          <c:smooth val="0"/>
          <c:extLst>
            <c:ext xmlns:c16="http://schemas.microsoft.com/office/drawing/2014/chart" uri="{C3380CC4-5D6E-409C-BE32-E72D297353CC}">
              <c16:uniqueId val="{00000000-7FE1-4AC0-9E7E-28D27945B696}"/>
            </c:ext>
          </c:extLst>
        </c:ser>
        <c:ser>
          <c:idx val="2"/>
          <c:order val="1"/>
          <c:tx>
            <c:strRef>
              <c:f>'B mall'!$G$8</c:f>
              <c:strCache>
                <c:ptCount val="1"/>
                <c:pt idx="0">
                  <c:v>Uppsala</c:v>
                </c:pt>
              </c:strCache>
            </c:strRef>
          </c:tx>
          <c:spPr>
            <a:ln>
              <a:noFill/>
            </a:ln>
          </c:spPr>
          <c:marker>
            <c:symbol val="circle"/>
            <c:size val="9"/>
            <c:spPr>
              <a:solidFill>
                <a:sysClr val="windowText" lastClr="000000">
                  <a:alpha val="30000"/>
                </a:sysClr>
              </a:solidFill>
              <a:ln>
                <a:noFill/>
              </a:ln>
            </c:spPr>
          </c:marker>
          <c:cat>
            <c:strRef>
              <c:f>'B mall'!$I$6:$Y$6</c:f>
              <c:strCache>
                <c:ptCount val="5"/>
                <c:pt idx="0">
                  <c:v>2003-01</c:v>
                </c:pt>
                <c:pt idx="1">
                  <c:v>2004-01</c:v>
                </c:pt>
                <c:pt idx="2">
                  <c:v>2005-01</c:v>
                </c:pt>
                <c:pt idx="3">
                  <c:v>2006-01</c:v>
                </c:pt>
                <c:pt idx="4">
                  <c:v>2007-01</c:v>
                </c:pt>
              </c:strCache>
            </c:strRef>
          </c:cat>
          <c:val>
            <c:numRef>
              <c:f>'B mall'!$I$8:$Y$8</c:f>
              <c:numCache>
                <c:formatCode>General</c:formatCode>
                <c:ptCount val="17"/>
                <c:pt idx="0">
                  <c:v>89</c:v>
                </c:pt>
                <c:pt idx="1">
                  <c:v>91</c:v>
                </c:pt>
                <c:pt idx="2">
                  <c:v>93.6</c:v>
                </c:pt>
                <c:pt idx="3">
                  <c:v>94.6</c:v>
                </c:pt>
                <c:pt idx="4">
                  <c:v>93.1</c:v>
                </c:pt>
              </c:numCache>
            </c:numRef>
          </c:val>
          <c:smooth val="0"/>
          <c:extLst>
            <c:ext xmlns:c16="http://schemas.microsoft.com/office/drawing/2014/chart" uri="{C3380CC4-5D6E-409C-BE32-E72D297353CC}">
              <c16:uniqueId val="{00000001-7FE1-4AC0-9E7E-28D27945B696}"/>
            </c:ext>
          </c:extLst>
        </c:ser>
        <c:ser>
          <c:idx val="3"/>
          <c:order val="2"/>
          <c:tx>
            <c:strRef>
              <c:f>'B mall'!$G$9</c:f>
              <c:strCache>
                <c:ptCount val="1"/>
                <c:pt idx="0">
                  <c:v>Södermanland</c:v>
                </c:pt>
              </c:strCache>
            </c:strRef>
          </c:tx>
          <c:spPr>
            <a:ln>
              <a:noFill/>
            </a:ln>
          </c:spPr>
          <c:marker>
            <c:symbol val="circle"/>
            <c:size val="8"/>
            <c:spPr>
              <a:solidFill>
                <a:sysClr val="windowText" lastClr="000000">
                  <a:alpha val="30000"/>
                </a:sysClr>
              </a:solidFill>
              <a:ln>
                <a:noFill/>
              </a:ln>
            </c:spPr>
          </c:marker>
          <c:cat>
            <c:strRef>
              <c:f>'B mall'!$I$6:$Y$6</c:f>
              <c:strCache>
                <c:ptCount val="5"/>
                <c:pt idx="0">
                  <c:v>2003-01</c:v>
                </c:pt>
                <c:pt idx="1">
                  <c:v>2004-01</c:v>
                </c:pt>
                <c:pt idx="2">
                  <c:v>2005-01</c:v>
                </c:pt>
                <c:pt idx="3">
                  <c:v>2006-01</c:v>
                </c:pt>
                <c:pt idx="4">
                  <c:v>2007-01</c:v>
                </c:pt>
              </c:strCache>
            </c:strRef>
          </c:cat>
          <c:val>
            <c:numRef>
              <c:f>'B mall'!$I$9:$Y$9</c:f>
              <c:numCache>
                <c:formatCode>General</c:formatCode>
                <c:ptCount val="17"/>
                <c:pt idx="0">
                  <c:v>90.9</c:v>
                </c:pt>
                <c:pt idx="1">
                  <c:v>94.2</c:v>
                </c:pt>
                <c:pt idx="2">
                  <c:v>95.4</c:v>
                </c:pt>
                <c:pt idx="3">
                  <c:v>96.2</c:v>
                </c:pt>
                <c:pt idx="4">
                  <c:v>97.8</c:v>
                </c:pt>
              </c:numCache>
            </c:numRef>
          </c:val>
          <c:smooth val="0"/>
          <c:extLst>
            <c:ext xmlns:c16="http://schemas.microsoft.com/office/drawing/2014/chart" uri="{C3380CC4-5D6E-409C-BE32-E72D297353CC}">
              <c16:uniqueId val="{00000002-7FE1-4AC0-9E7E-28D27945B696}"/>
            </c:ext>
          </c:extLst>
        </c:ser>
        <c:ser>
          <c:idx val="4"/>
          <c:order val="3"/>
          <c:tx>
            <c:strRef>
              <c:f>'B mall'!$G$10</c:f>
              <c:strCache>
                <c:ptCount val="1"/>
                <c:pt idx="0">
                  <c:v>Östergötland</c:v>
                </c:pt>
              </c:strCache>
            </c:strRef>
          </c:tx>
          <c:spPr>
            <a:ln>
              <a:noFill/>
            </a:ln>
          </c:spPr>
          <c:marker>
            <c:symbol val="circle"/>
            <c:size val="11"/>
            <c:spPr>
              <a:solidFill>
                <a:sysClr val="windowText" lastClr="000000">
                  <a:alpha val="30000"/>
                </a:sysClr>
              </a:solidFill>
              <a:ln>
                <a:noFill/>
              </a:ln>
            </c:spPr>
          </c:marker>
          <c:cat>
            <c:strRef>
              <c:f>'B mall'!$I$6:$Y$6</c:f>
              <c:strCache>
                <c:ptCount val="5"/>
                <c:pt idx="0">
                  <c:v>2003-01</c:v>
                </c:pt>
                <c:pt idx="1">
                  <c:v>2004-01</c:v>
                </c:pt>
                <c:pt idx="2">
                  <c:v>2005-01</c:v>
                </c:pt>
                <c:pt idx="3">
                  <c:v>2006-01</c:v>
                </c:pt>
                <c:pt idx="4">
                  <c:v>2007-01</c:v>
                </c:pt>
              </c:strCache>
            </c:strRef>
          </c:cat>
          <c:val>
            <c:numRef>
              <c:f>'B mall'!$I$10:$Y$10</c:f>
              <c:numCache>
                <c:formatCode>General</c:formatCode>
                <c:ptCount val="17"/>
                <c:pt idx="0">
                  <c:v>92</c:v>
                </c:pt>
                <c:pt idx="1">
                  <c:v>94.6</c:v>
                </c:pt>
                <c:pt idx="2">
                  <c:v>95.7</c:v>
                </c:pt>
                <c:pt idx="3">
                  <c:v>96.9</c:v>
                </c:pt>
                <c:pt idx="4">
                  <c:v>97.5</c:v>
                </c:pt>
              </c:numCache>
            </c:numRef>
          </c:val>
          <c:smooth val="0"/>
          <c:extLst>
            <c:ext xmlns:c16="http://schemas.microsoft.com/office/drawing/2014/chart" uri="{C3380CC4-5D6E-409C-BE32-E72D297353CC}">
              <c16:uniqueId val="{00000003-7FE1-4AC0-9E7E-28D27945B696}"/>
            </c:ext>
          </c:extLst>
        </c:ser>
        <c:ser>
          <c:idx val="5"/>
          <c:order val="4"/>
          <c:tx>
            <c:strRef>
              <c:f>'B mall'!$G$11</c:f>
              <c:strCache>
                <c:ptCount val="1"/>
                <c:pt idx="0">
                  <c:v>Jönköping</c:v>
                </c:pt>
              </c:strCache>
            </c:strRef>
          </c:tx>
          <c:spPr>
            <a:ln>
              <a:noFill/>
            </a:ln>
          </c:spPr>
          <c:marker>
            <c:symbol val="circle"/>
            <c:size val="10"/>
            <c:spPr>
              <a:solidFill>
                <a:sysClr val="windowText" lastClr="000000">
                  <a:alpha val="30000"/>
                </a:sysClr>
              </a:solidFill>
              <a:ln>
                <a:noFill/>
              </a:ln>
            </c:spPr>
          </c:marker>
          <c:cat>
            <c:strRef>
              <c:f>'B mall'!$I$6:$Y$6</c:f>
              <c:strCache>
                <c:ptCount val="5"/>
                <c:pt idx="0">
                  <c:v>2003-01</c:v>
                </c:pt>
                <c:pt idx="1">
                  <c:v>2004-01</c:v>
                </c:pt>
                <c:pt idx="2">
                  <c:v>2005-01</c:v>
                </c:pt>
                <c:pt idx="3">
                  <c:v>2006-01</c:v>
                </c:pt>
                <c:pt idx="4">
                  <c:v>2007-01</c:v>
                </c:pt>
              </c:strCache>
            </c:strRef>
          </c:cat>
          <c:val>
            <c:numRef>
              <c:f>'B mall'!$I$11:$Y$11</c:f>
              <c:numCache>
                <c:formatCode>General</c:formatCode>
                <c:ptCount val="17"/>
                <c:pt idx="0">
                  <c:v>94.3</c:v>
                </c:pt>
                <c:pt idx="1">
                  <c:v>96</c:v>
                </c:pt>
                <c:pt idx="2">
                  <c:v>96.2</c:v>
                </c:pt>
                <c:pt idx="3">
                  <c:v>97</c:v>
                </c:pt>
                <c:pt idx="4">
                  <c:v>97.9</c:v>
                </c:pt>
              </c:numCache>
            </c:numRef>
          </c:val>
          <c:smooth val="0"/>
          <c:extLst>
            <c:ext xmlns:c16="http://schemas.microsoft.com/office/drawing/2014/chart" uri="{C3380CC4-5D6E-409C-BE32-E72D297353CC}">
              <c16:uniqueId val="{00000004-7FE1-4AC0-9E7E-28D27945B696}"/>
            </c:ext>
          </c:extLst>
        </c:ser>
        <c:ser>
          <c:idx val="6"/>
          <c:order val="5"/>
          <c:tx>
            <c:strRef>
              <c:f>'B mall'!$G$12</c:f>
              <c:strCache>
                <c:ptCount val="1"/>
                <c:pt idx="0">
                  <c:v>Kronoberg</c:v>
                </c:pt>
              </c:strCache>
            </c:strRef>
          </c:tx>
          <c:spPr>
            <a:ln>
              <a:noFill/>
            </a:ln>
          </c:spPr>
          <c:marker>
            <c:symbol val="circle"/>
            <c:size val="7"/>
            <c:spPr>
              <a:solidFill>
                <a:sysClr val="windowText" lastClr="000000">
                  <a:alpha val="30000"/>
                </a:sysClr>
              </a:solidFill>
              <a:ln>
                <a:noFill/>
              </a:ln>
            </c:spPr>
          </c:marker>
          <c:cat>
            <c:strRef>
              <c:f>'B mall'!$I$6:$Y$6</c:f>
              <c:strCache>
                <c:ptCount val="5"/>
                <c:pt idx="0">
                  <c:v>2003-01</c:v>
                </c:pt>
                <c:pt idx="1">
                  <c:v>2004-01</c:v>
                </c:pt>
                <c:pt idx="2">
                  <c:v>2005-01</c:v>
                </c:pt>
                <c:pt idx="3">
                  <c:v>2006-01</c:v>
                </c:pt>
                <c:pt idx="4">
                  <c:v>2007-01</c:v>
                </c:pt>
              </c:strCache>
            </c:strRef>
          </c:cat>
          <c:val>
            <c:numRef>
              <c:f>'B mall'!$I$12:$Y$12</c:f>
              <c:numCache>
                <c:formatCode>General</c:formatCode>
                <c:ptCount val="17"/>
                <c:pt idx="0">
                  <c:v>90.8</c:v>
                </c:pt>
                <c:pt idx="1">
                  <c:v>93.5</c:v>
                </c:pt>
                <c:pt idx="2">
                  <c:v>94.8</c:v>
                </c:pt>
                <c:pt idx="3">
                  <c:v>95.4</c:v>
                </c:pt>
                <c:pt idx="4">
                  <c:v>96.4</c:v>
                </c:pt>
              </c:numCache>
            </c:numRef>
          </c:val>
          <c:smooth val="0"/>
          <c:extLst>
            <c:ext xmlns:c16="http://schemas.microsoft.com/office/drawing/2014/chart" uri="{C3380CC4-5D6E-409C-BE32-E72D297353CC}">
              <c16:uniqueId val="{00000005-7FE1-4AC0-9E7E-28D27945B696}"/>
            </c:ext>
          </c:extLst>
        </c:ser>
        <c:ser>
          <c:idx val="7"/>
          <c:order val="6"/>
          <c:tx>
            <c:strRef>
              <c:f>'B mall'!$G$13</c:f>
              <c:strCache>
                <c:ptCount val="1"/>
                <c:pt idx="0">
                  <c:v>Kalmar</c:v>
                </c:pt>
              </c:strCache>
            </c:strRef>
          </c:tx>
          <c:spPr>
            <a:ln>
              <a:noFill/>
            </a:ln>
          </c:spPr>
          <c:marker>
            <c:symbol val="circle"/>
            <c:size val="8"/>
            <c:spPr>
              <a:solidFill>
                <a:sysClr val="windowText" lastClr="000000">
                  <a:alpha val="30000"/>
                </a:sysClr>
              </a:solidFill>
              <a:ln>
                <a:noFill/>
              </a:ln>
            </c:spPr>
          </c:marker>
          <c:cat>
            <c:strRef>
              <c:f>'B mall'!$I$6:$Y$6</c:f>
              <c:strCache>
                <c:ptCount val="5"/>
                <c:pt idx="0">
                  <c:v>2003-01</c:v>
                </c:pt>
                <c:pt idx="1">
                  <c:v>2004-01</c:v>
                </c:pt>
                <c:pt idx="2">
                  <c:v>2005-01</c:v>
                </c:pt>
                <c:pt idx="3">
                  <c:v>2006-01</c:v>
                </c:pt>
                <c:pt idx="4">
                  <c:v>2007-01</c:v>
                </c:pt>
              </c:strCache>
            </c:strRef>
          </c:cat>
          <c:val>
            <c:numRef>
              <c:f>'B mall'!$I$13:$Y$13</c:f>
              <c:numCache>
                <c:formatCode>General</c:formatCode>
                <c:ptCount val="17"/>
                <c:pt idx="0">
                  <c:v>94.5</c:v>
                </c:pt>
                <c:pt idx="1">
                  <c:v>96.1</c:v>
                </c:pt>
                <c:pt idx="2">
                  <c:v>97</c:v>
                </c:pt>
                <c:pt idx="3">
                  <c:v>97.4</c:v>
                </c:pt>
                <c:pt idx="4">
                  <c:v>98.2</c:v>
                </c:pt>
              </c:numCache>
            </c:numRef>
          </c:val>
          <c:smooth val="0"/>
          <c:extLst>
            <c:ext xmlns:c16="http://schemas.microsoft.com/office/drawing/2014/chart" uri="{C3380CC4-5D6E-409C-BE32-E72D297353CC}">
              <c16:uniqueId val="{00000006-7FE1-4AC0-9E7E-28D27945B696}"/>
            </c:ext>
          </c:extLst>
        </c:ser>
        <c:ser>
          <c:idx val="8"/>
          <c:order val="7"/>
          <c:tx>
            <c:strRef>
              <c:f>'B mall'!$G$14</c:f>
              <c:strCache>
                <c:ptCount val="1"/>
                <c:pt idx="0">
                  <c:v>Gotland</c:v>
                </c:pt>
              </c:strCache>
            </c:strRef>
          </c:tx>
          <c:spPr>
            <a:ln>
              <a:noFill/>
            </a:ln>
          </c:spPr>
          <c:marker>
            <c:symbol val="circle"/>
            <c:size val="4"/>
            <c:spPr>
              <a:solidFill>
                <a:sysClr val="windowText" lastClr="000000">
                  <a:alpha val="30000"/>
                </a:sysClr>
              </a:solidFill>
              <a:ln>
                <a:noFill/>
              </a:ln>
            </c:spPr>
          </c:marker>
          <c:cat>
            <c:strRef>
              <c:f>'B mall'!$I$6:$Y$6</c:f>
              <c:strCache>
                <c:ptCount val="5"/>
                <c:pt idx="0">
                  <c:v>2003-01</c:v>
                </c:pt>
                <c:pt idx="1">
                  <c:v>2004-01</c:v>
                </c:pt>
                <c:pt idx="2">
                  <c:v>2005-01</c:v>
                </c:pt>
                <c:pt idx="3">
                  <c:v>2006-01</c:v>
                </c:pt>
                <c:pt idx="4">
                  <c:v>2007-01</c:v>
                </c:pt>
              </c:strCache>
            </c:strRef>
          </c:cat>
          <c:val>
            <c:numRef>
              <c:f>'B mall'!$I$14:$Y$14</c:f>
              <c:numCache>
                <c:formatCode>General</c:formatCode>
                <c:ptCount val="17"/>
                <c:pt idx="0">
                  <c:v>92.4</c:v>
                </c:pt>
                <c:pt idx="1">
                  <c:v>94.4</c:v>
                </c:pt>
                <c:pt idx="2">
                  <c:v>95.5</c:v>
                </c:pt>
                <c:pt idx="3">
                  <c:v>95.7</c:v>
                </c:pt>
                <c:pt idx="4">
                  <c:v>95.4</c:v>
                </c:pt>
              </c:numCache>
            </c:numRef>
          </c:val>
          <c:smooth val="0"/>
          <c:extLst>
            <c:ext xmlns:c16="http://schemas.microsoft.com/office/drawing/2014/chart" uri="{C3380CC4-5D6E-409C-BE32-E72D297353CC}">
              <c16:uniqueId val="{00000007-7FE1-4AC0-9E7E-28D27945B696}"/>
            </c:ext>
          </c:extLst>
        </c:ser>
        <c:ser>
          <c:idx val="9"/>
          <c:order val="8"/>
          <c:tx>
            <c:strRef>
              <c:f>'B mall'!$G$15</c:f>
              <c:strCache>
                <c:ptCount val="1"/>
                <c:pt idx="0">
                  <c:v>Blekinge</c:v>
                </c:pt>
              </c:strCache>
            </c:strRef>
          </c:tx>
          <c:spPr>
            <a:ln>
              <a:noFill/>
            </a:ln>
          </c:spPr>
          <c:marker>
            <c:symbol val="circle"/>
            <c:size val="6"/>
            <c:spPr>
              <a:solidFill>
                <a:sysClr val="windowText" lastClr="000000">
                  <a:alpha val="25000"/>
                </a:sysClr>
              </a:solidFill>
              <a:ln>
                <a:noFill/>
              </a:ln>
            </c:spPr>
          </c:marker>
          <c:cat>
            <c:strRef>
              <c:f>'B mall'!$I$6:$Y$6</c:f>
              <c:strCache>
                <c:ptCount val="5"/>
                <c:pt idx="0">
                  <c:v>2003-01</c:v>
                </c:pt>
                <c:pt idx="1">
                  <c:v>2004-01</c:v>
                </c:pt>
                <c:pt idx="2">
                  <c:v>2005-01</c:v>
                </c:pt>
                <c:pt idx="3">
                  <c:v>2006-01</c:v>
                </c:pt>
                <c:pt idx="4">
                  <c:v>2007-01</c:v>
                </c:pt>
              </c:strCache>
            </c:strRef>
          </c:cat>
          <c:val>
            <c:numRef>
              <c:f>'B mall'!$I$15:$Y$15</c:f>
              <c:numCache>
                <c:formatCode>General</c:formatCode>
                <c:ptCount val="17"/>
                <c:pt idx="0">
                  <c:v>92.2</c:v>
                </c:pt>
                <c:pt idx="1">
                  <c:v>94.8</c:v>
                </c:pt>
                <c:pt idx="2">
                  <c:v>95.5</c:v>
                </c:pt>
                <c:pt idx="3">
                  <c:v>96.2</c:v>
                </c:pt>
                <c:pt idx="4">
                  <c:v>97.3</c:v>
                </c:pt>
              </c:numCache>
            </c:numRef>
          </c:val>
          <c:smooth val="0"/>
          <c:extLst>
            <c:ext xmlns:c16="http://schemas.microsoft.com/office/drawing/2014/chart" uri="{C3380CC4-5D6E-409C-BE32-E72D297353CC}">
              <c16:uniqueId val="{00000008-7FE1-4AC0-9E7E-28D27945B696}"/>
            </c:ext>
          </c:extLst>
        </c:ser>
        <c:ser>
          <c:idx val="10"/>
          <c:order val="9"/>
          <c:tx>
            <c:strRef>
              <c:f>'B mall'!$G$16</c:f>
              <c:strCache>
                <c:ptCount val="1"/>
                <c:pt idx="0">
                  <c:v>Skåne</c:v>
                </c:pt>
              </c:strCache>
            </c:strRef>
          </c:tx>
          <c:spPr>
            <a:ln>
              <a:noFill/>
            </a:ln>
          </c:spPr>
          <c:marker>
            <c:symbol val="circle"/>
            <c:size val="19"/>
            <c:spPr>
              <a:solidFill>
                <a:sysClr val="windowText" lastClr="000000">
                  <a:alpha val="30000"/>
                </a:sysClr>
              </a:solidFill>
              <a:ln>
                <a:noFill/>
              </a:ln>
            </c:spPr>
          </c:marker>
          <c:cat>
            <c:strRef>
              <c:f>'B mall'!$I$6:$Y$6</c:f>
              <c:strCache>
                <c:ptCount val="5"/>
                <c:pt idx="0">
                  <c:v>2003-01</c:v>
                </c:pt>
                <c:pt idx="1">
                  <c:v>2004-01</c:v>
                </c:pt>
                <c:pt idx="2">
                  <c:v>2005-01</c:v>
                </c:pt>
                <c:pt idx="3">
                  <c:v>2006-01</c:v>
                </c:pt>
                <c:pt idx="4">
                  <c:v>2007-01</c:v>
                </c:pt>
              </c:strCache>
            </c:strRef>
          </c:cat>
          <c:val>
            <c:numRef>
              <c:f>'B mall'!$I$16:$Y$16</c:f>
              <c:numCache>
                <c:formatCode>General</c:formatCode>
                <c:ptCount val="17"/>
                <c:pt idx="0">
                  <c:v>90.2</c:v>
                </c:pt>
                <c:pt idx="1">
                  <c:v>93.2</c:v>
                </c:pt>
                <c:pt idx="2">
                  <c:v>94.5</c:v>
                </c:pt>
                <c:pt idx="3">
                  <c:v>94.9</c:v>
                </c:pt>
                <c:pt idx="4">
                  <c:v>95.8</c:v>
                </c:pt>
              </c:numCache>
            </c:numRef>
          </c:val>
          <c:smooth val="0"/>
          <c:extLst>
            <c:ext xmlns:c16="http://schemas.microsoft.com/office/drawing/2014/chart" uri="{C3380CC4-5D6E-409C-BE32-E72D297353CC}">
              <c16:uniqueId val="{00000009-7FE1-4AC0-9E7E-28D27945B696}"/>
            </c:ext>
          </c:extLst>
        </c:ser>
        <c:ser>
          <c:idx val="11"/>
          <c:order val="10"/>
          <c:tx>
            <c:strRef>
              <c:f>'B mall'!$G$17</c:f>
              <c:strCache>
                <c:ptCount val="1"/>
                <c:pt idx="0">
                  <c:v>Halland</c:v>
                </c:pt>
              </c:strCache>
            </c:strRef>
          </c:tx>
          <c:spPr>
            <a:ln>
              <a:noFill/>
            </a:ln>
          </c:spPr>
          <c:marker>
            <c:symbol val="circle"/>
            <c:size val="9"/>
            <c:spPr>
              <a:solidFill>
                <a:sysClr val="windowText" lastClr="000000">
                  <a:alpha val="30000"/>
                </a:sysClr>
              </a:solidFill>
              <a:ln>
                <a:noFill/>
              </a:ln>
            </c:spPr>
          </c:marker>
          <c:cat>
            <c:strRef>
              <c:f>'B mall'!$I$6:$Y$6</c:f>
              <c:strCache>
                <c:ptCount val="5"/>
                <c:pt idx="0">
                  <c:v>2003-01</c:v>
                </c:pt>
                <c:pt idx="1">
                  <c:v>2004-01</c:v>
                </c:pt>
                <c:pt idx="2">
                  <c:v>2005-01</c:v>
                </c:pt>
                <c:pt idx="3">
                  <c:v>2006-01</c:v>
                </c:pt>
                <c:pt idx="4">
                  <c:v>2007-01</c:v>
                </c:pt>
              </c:strCache>
            </c:strRef>
          </c:cat>
          <c:val>
            <c:numRef>
              <c:f>'B mall'!$I$17:$Y$17</c:f>
              <c:numCache>
                <c:formatCode>General</c:formatCode>
                <c:ptCount val="17"/>
                <c:pt idx="0">
                  <c:v>90.7</c:v>
                </c:pt>
                <c:pt idx="1">
                  <c:v>95.2</c:v>
                </c:pt>
                <c:pt idx="2">
                  <c:v>95.8</c:v>
                </c:pt>
                <c:pt idx="3">
                  <c:v>96</c:v>
                </c:pt>
                <c:pt idx="4">
                  <c:v>97.4</c:v>
                </c:pt>
              </c:numCache>
            </c:numRef>
          </c:val>
          <c:smooth val="0"/>
          <c:extLst>
            <c:ext xmlns:c16="http://schemas.microsoft.com/office/drawing/2014/chart" uri="{C3380CC4-5D6E-409C-BE32-E72D297353CC}">
              <c16:uniqueId val="{0000000A-7FE1-4AC0-9E7E-28D27945B696}"/>
            </c:ext>
          </c:extLst>
        </c:ser>
        <c:ser>
          <c:idx val="12"/>
          <c:order val="11"/>
          <c:tx>
            <c:strRef>
              <c:f>'B mall'!$G$18</c:f>
              <c:strCache>
                <c:ptCount val="1"/>
                <c:pt idx="0">
                  <c:v>Västra Götaland</c:v>
                </c:pt>
              </c:strCache>
            </c:strRef>
          </c:tx>
          <c:spPr>
            <a:ln>
              <a:noFill/>
            </a:ln>
          </c:spPr>
          <c:marker>
            <c:symbol val="circle"/>
            <c:size val="20"/>
            <c:spPr>
              <a:solidFill>
                <a:sysClr val="windowText" lastClr="000000">
                  <a:alpha val="30000"/>
                </a:sysClr>
              </a:solidFill>
              <a:ln>
                <a:noFill/>
              </a:ln>
            </c:spPr>
          </c:marker>
          <c:cat>
            <c:strRef>
              <c:f>'B mall'!$I$6:$Y$6</c:f>
              <c:strCache>
                <c:ptCount val="5"/>
                <c:pt idx="0">
                  <c:v>2003-01</c:v>
                </c:pt>
                <c:pt idx="1">
                  <c:v>2004-01</c:v>
                </c:pt>
                <c:pt idx="2">
                  <c:v>2005-01</c:v>
                </c:pt>
                <c:pt idx="3">
                  <c:v>2006-01</c:v>
                </c:pt>
                <c:pt idx="4">
                  <c:v>2007-01</c:v>
                </c:pt>
              </c:strCache>
            </c:strRef>
          </c:cat>
          <c:val>
            <c:numRef>
              <c:f>'B mall'!$I$18:$Y$18</c:f>
              <c:numCache>
                <c:formatCode>General</c:formatCode>
                <c:ptCount val="17"/>
                <c:pt idx="0">
                  <c:v>91.5</c:v>
                </c:pt>
                <c:pt idx="1">
                  <c:v>94.4</c:v>
                </c:pt>
                <c:pt idx="2">
                  <c:v>95.2</c:v>
                </c:pt>
                <c:pt idx="3">
                  <c:v>96.1</c:v>
                </c:pt>
                <c:pt idx="4">
                  <c:v>96.7</c:v>
                </c:pt>
              </c:numCache>
            </c:numRef>
          </c:val>
          <c:smooth val="0"/>
          <c:extLst>
            <c:ext xmlns:c16="http://schemas.microsoft.com/office/drawing/2014/chart" uri="{C3380CC4-5D6E-409C-BE32-E72D297353CC}">
              <c16:uniqueId val="{0000000B-7FE1-4AC0-9E7E-28D27945B696}"/>
            </c:ext>
          </c:extLst>
        </c:ser>
        <c:ser>
          <c:idx val="13"/>
          <c:order val="12"/>
          <c:tx>
            <c:strRef>
              <c:f>'B mall'!$G$19</c:f>
              <c:strCache>
                <c:ptCount val="1"/>
                <c:pt idx="0">
                  <c:v>Värmland</c:v>
                </c:pt>
              </c:strCache>
            </c:strRef>
          </c:tx>
          <c:spPr>
            <a:ln>
              <a:noFill/>
            </a:ln>
          </c:spPr>
          <c:marker>
            <c:symbol val="circle"/>
            <c:size val="8"/>
            <c:spPr>
              <a:solidFill>
                <a:sysClr val="windowText" lastClr="000000">
                  <a:alpha val="30000"/>
                </a:sysClr>
              </a:solidFill>
              <a:ln>
                <a:noFill/>
              </a:ln>
            </c:spPr>
          </c:marker>
          <c:cat>
            <c:strRef>
              <c:f>'B mall'!$I$6:$Y$6</c:f>
              <c:strCache>
                <c:ptCount val="5"/>
                <c:pt idx="0">
                  <c:v>2003-01</c:v>
                </c:pt>
                <c:pt idx="1">
                  <c:v>2004-01</c:v>
                </c:pt>
                <c:pt idx="2">
                  <c:v>2005-01</c:v>
                </c:pt>
                <c:pt idx="3">
                  <c:v>2006-01</c:v>
                </c:pt>
                <c:pt idx="4">
                  <c:v>2007-01</c:v>
                </c:pt>
              </c:strCache>
            </c:strRef>
          </c:cat>
          <c:val>
            <c:numRef>
              <c:f>'B mall'!$I$19:$Y$19</c:f>
              <c:numCache>
                <c:formatCode>General</c:formatCode>
                <c:ptCount val="17"/>
                <c:pt idx="0">
                  <c:v>93.6</c:v>
                </c:pt>
                <c:pt idx="1">
                  <c:v>95.2</c:v>
                </c:pt>
                <c:pt idx="2">
                  <c:v>96.6</c:v>
                </c:pt>
                <c:pt idx="3">
                  <c:v>97.2</c:v>
                </c:pt>
                <c:pt idx="4">
                  <c:v>97.7</c:v>
                </c:pt>
              </c:numCache>
            </c:numRef>
          </c:val>
          <c:smooth val="0"/>
          <c:extLst>
            <c:ext xmlns:c16="http://schemas.microsoft.com/office/drawing/2014/chart" uri="{C3380CC4-5D6E-409C-BE32-E72D297353CC}">
              <c16:uniqueId val="{0000000C-7FE1-4AC0-9E7E-28D27945B696}"/>
            </c:ext>
          </c:extLst>
        </c:ser>
        <c:ser>
          <c:idx val="14"/>
          <c:order val="13"/>
          <c:tx>
            <c:strRef>
              <c:f>'B mall'!$G$20</c:f>
              <c:strCache>
                <c:ptCount val="1"/>
                <c:pt idx="0">
                  <c:v>Örebro</c:v>
                </c:pt>
              </c:strCache>
            </c:strRef>
          </c:tx>
          <c:spPr>
            <a:ln>
              <a:noFill/>
            </a:ln>
          </c:spPr>
          <c:marker>
            <c:symbol val="circle"/>
            <c:size val="8"/>
            <c:spPr>
              <a:solidFill>
                <a:sysClr val="windowText" lastClr="000000">
                  <a:alpha val="30000"/>
                </a:sysClr>
              </a:solidFill>
              <a:ln>
                <a:noFill/>
              </a:ln>
            </c:spPr>
          </c:marker>
          <c:cat>
            <c:strRef>
              <c:f>'B mall'!$I$6:$Y$6</c:f>
              <c:strCache>
                <c:ptCount val="5"/>
                <c:pt idx="0">
                  <c:v>2003-01</c:v>
                </c:pt>
                <c:pt idx="1">
                  <c:v>2004-01</c:v>
                </c:pt>
                <c:pt idx="2">
                  <c:v>2005-01</c:v>
                </c:pt>
                <c:pt idx="3">
                  <c:v>2006-01</c:v>
                </c:pt>
                <c:pt idx="4">
                  <c:v>2007-01</c:v>
                </c:pt>
              </c:strCache>
            </c:strRef>
          </c:cat>
          <c:val>
            <c:numRef>
              <c:f>'B mall'!$I$20:$Y$20</c:f>
              <c:numCache>
                <c:formatCode>General</c:formatCode>
                <c:ptCount val="17"/>
                <c:pt idx="0">
                  <c:v>94</c:v>
                </c:pt>
                <c:pt idx="1">
                  <c:v>97.8</c:v>
                </c:pt>
                <c:pt idx="2">
                  <c:v>96.4</c:v>
                </c:pt>
                <c:pt idx="3">
                  <c:v>97.7</c:v>
                </c:pt>
                <c:pt idx="4">
                  <c:v>97.9</c:v>
                </c:pt>
              </c:numCache>
            </c:numRef>
          </c:val>
          <c:smooth val="0"/>
          <c:extLst>
            <c:ext xmlns:c16="http://schemas.microsoft.com/office/drawing/2014/chart" uri="{C3380CC4-5D6E-409C-BE32-E72D297353CC}">
              <c16:uniqueId val="{0000000D-7FE1-4AC0-9E7E-28D27945B696}"/>
            </c:ext>
          </c:extLst>
        </c:ser>
        <c:ser>
          <c:idx val="15"/>
          <c:order val="14"/>
          <c:tx>
            <c:strRef>
              <c:f>'B mall'!$G$21</c:f>
              <c:strCache>
                <c:ptCount val="1"/>
                <c:pt idx="0">
                  <c:v>Västmanland</c:v>
                </c:pt>
              </c:strCache>
            </c:strRef>
          </c:tx>
          <c:spPr>
            <a:ln>
              <a:noFill/>
              <a:prstDash val="sysDot"/>
            </a:ln>
          </c:spPr>
          <c:marker>
            <c:symbol val="circle"/>
            <c:size val="8"/>
            <c:spPr>
              <a:solidFill>
                <a:sysClr val="windowText" lastClr="000000">
                  <a:alpha val="30000"/>
                </a:sysClr>
              </a:solidFill>
              <a:ln>
                <a:noFill/>
              </a:ln>
            </c:spPr>
          </c:marker>
          <c:cat>
            <c:strRef>
              <c:f>'B mall'!$I$6:$Y$6</c:f>
              <c:strCache>
                <c:ptCount val="5"/>
                <c:pt idx="0">
                  <c:v>2003-01</c:v>
                </c:pt>
                <c:pt idx="1">
                  <c:v>2004-01</c:v>
                </c:pt>
                <c:pt idx="2">
                  <c:v>2005-01</c:v>
                </c:pt>
                <c:pt idx="3">
                  <c:v>2006-01</c:v>
                </c:pt>
                <c:pt idx="4">
                  <c:v>2007-01</c:v>
                </c:pt>
              </c:strCache>
            </c:strRef>
          </c:cat>
          <c:val>
            <c:numRef>
              <c:f>'B mall'!$I$21:$Y$21</c:f>
              <c:numCache>
                <c:formatCode>General</c:formatCode>
                <c:ptCount val="17"/>
                <c:pt idx="0">
                  <c:v>92.4</c:v>
                </c:pt>
                <c:pt idx="1">
                  <c:v>94.2</c:v>
                </c:pt>
                <c:pt idx="2">
                  <c:v>95.4</c:v>
                </c:pt>
                <c:pt idx="3">
                  <c:v>96</c:v>
                </c:pt>
                <c:pt idx="4">
                  <c:v>97.2</c:v>
                </c:pt>
              </c:numCache>
            </c:numRef>
          </c:val>
          <c:smooth val="0"/>
          <c:extLst>
            <c:ext xmlns:c16="http://schemas.microsoft.com/office/drawing/2014/chart" uri="{C3380CC4-5D6E-409C-BE32-E72D297353CC}">
              <c16:uniqueId val="{0000000E-7FE1-4AC0-9E7E-28D27945B696}"/>
            </c:ext>
          </c:extLst>
        </c:ser>
        <c:ser>
          <c:idx val="16"/>
          <c:order val="15"/>
          <c:tx>
            <c:strRef>
              <c:f>'B mall'!$G$22</c:f>
              <c:strCache>
                <c:ptCount val="1"/>
                <c:pt idx="0">
                  <c:v>Dalarna</c:v>
                </c:pt>
              </c:strCache>
            </c:strRef>
          </c:tx>
          <c:spPr>
            <a:ln>
              <a:noFill/>
            </a:ln>
          </c:spPr>
          <c:marker>
            <c:symbol val="circle"/>
            <c:size val="8"/>
            <c:spPr>
              <a:solidFill>
                <a:sysClr val="windowText" lastClr="000000">
                  <a:alpha val="30000"/>
                </a:sysClr>
              </a:solidFill>
              <a:ln>
                <a:noFill/>
              </a:ln>
            </c:spPr>
          </c:marker>
          <c:cat>
            <c:strRef>
              <c:f>'B mall'!$I$6:$Y$6</c:f>
              <c:strCache>
                <c:ptCount val="5"/>
                <c:pt idx="0">
                  <c:v>2003-01</c:v>
                </c:pt>
                <c:pt idx="1">
                  <c:v>2004-01</c:v>
                </c:pt>
                <c:pt idx="2">
                  <c:v>2005-01</c:v>
                </c:pt>
                <c:pt idx="3">
                  <c:v>2006-01</c:v>
                </c:pt>
                <c:pt idx="4">
                  <c:v>2007-01</c:v>
                </c:pt>
              </c:strCache>
            </c:strRef>
          </c:cat>
          <c:val>
            <c:numRef>
              <c:f>'B mall'!$I$22:$Y$22</c:f>
              <c:numCache>
                <c:formatCode>General</c:formatCode>
                <c:ptCount val="17"/>
                <c:pt idx="0">
                  <c:v>91.4</c:v>
                </c:pt>
                <c:pt idx="1">
                  <c:v>94.4</c:v>
                </c:pt>
                <c:pt idx="2">
                  <c:v>95.1</c:v>
                </c:pt>
                <c:pt idx="3">
                  <c:v>96.4</c:v>
                </c:pt>
                <c:pt idx="4">
                  <c:v>97.6</c:v>
                </c:pt>
              </c:numCache>
            </c:numRef>
          </c:val>
          <c:smooth val="0"/>
          <c:extLst>
            <c:ext xmlns:c16="http://schemas.microsoft.com/office/drawing/2014/chart" uri="{C3380CC4-5D6E-409C-BE32-E72D297353CC}">
              <c16:uniqueId val="{0000000F-7FE1-4AC0-9E7E-28D27945B696}"/>
            </c:ext>
          </c:extLst>
        </c:ser>
        <c:ser>
          <c:idx val="17"/>
          <c:order val="16"/>
          <c:tx>
            <c:strRef>
              <c:f>'B mall'!$G$23</c:f>
              <c:strCache>
                <c:ptCount val="1"/>
                <c:pt idx="0">
                  <c:v>Gävleborg</c:v>
                </c:pt>
              </c:strCache>
            </c:strRef>
          </c:tx>
          <c:spPr>
            <a:ln>
              <a:noFill/>
            </a:ln>
          </c:spPr>
          <c:marker>
            <c:symbol val="circle"/>
            <c:size val="8"/>
            <c:spPr>
              <a:solidFill>
                <a:sysClr val="windowText" lastClr="000000">
                  <a:alpha val="30000"/>
                </a:sysClr>
              </a:solidFill>
              <a:ln>
                <a:noFill/>
              </a:ln>
            </c:spPr>
          </c:marker>
          <c:cat>
            <c:strRef>
              <c:f>'B mall'!$I$6:$Y$6</c:f>
              <c:strCache>
                <c:ptCount val="5"/>
                <c:pt idx="0">
                  <c:v>2003-01</c:v>
                </c:pt>
                <c:pt idx="1">
                  <c:v>2004-01</c:v>
                </c:pt>
                <c:pt idx="2">
                  <c:v>2005-01</c:v>
                </c:pt>
                <c:pt idx="3">
                  <c:v>2006-01</c:v>
                </c:pt>
                <c:pt idx="4">
                  <c:v>2007-01</c:v>
                </c:pt>
              </c:strCache>
            </c:strRef>
          </c:cat>
          <c:val>
            <c:numRef>
              <c:f>'B mall'!$I$23:$Y$23</c:f>
              <c:numCache>
                <c:formatCode>General</c:formatCode>
                <c:ptCount val="17"/>
                <c:pt idx="0">
                  <c:v>91.9</c:v>
                </c:pt>
                <c:pt idx="1">
                  <c:v>93.7</c:v>
                </c:pt>
                <c:pt idx="2">
                  <c:v>95.3</c:v>
                </c:pt>
                <c:pt idx="3">
                  <c:v>95.3</c:v>
                </c:pt>
                <c:pt idx="4">
                  <c:v>97</c:v>
                </c:pt>
              </c:numCache>
            </c:numRef>
          </c:val>
          <c:smooth val="0"/>
          <c:extLst>
            <c:ext xmlns:c16="http://schemas.microsoft.com/office/drawing/2014/chart" uri="{C3380CC4-5D6E-409C-BE32-E72D297353CC}">
              <c16:uniqueId val="{00000010-7FE1-4AC0-9E7E-28D27945B696}"/>
            </c:ext>
          </c:extLst>
        </c:ser>
        <c:ser>
          <c:idx val="18"/>
          <c:order val="17"/>
          <c:tx>
            <c:strRef>
              <c:f>'B mall'!$G$24</c:f>
              <c:strCache>
                <c:ptCount val="1"/>
                <c:pt idx="0">
                  <c:v>Västernorrland</c:v>
                </c:pt>
              </c:strCache>
            </c:strRef>
          </c:tx>
          <c:spPr>
            <a:ln>
              <a:noFill/>
            </a:ln>
          </c:spPr>
          <c:marker>
            <c:symbol val="circle"/>
            <c:size val="8"/>
            <c:spPr>
              <a:solidFill>
                <a:sysClr val="windowText" lastClr="000000">
                  <a:alpha val="30000"/>
                </a:sysClr>
              </a:solidFill>
              <a:ln>
                <a:noFill/>
              </a:ln>
            </c:spPr>
          </c:marker>
          <c:cat>
            <c:strRef>
              <c:f>'B mall'!$I$6:$Y$6</c:f>
              <c:strCache>
                <c:ptCount val="5"/>
                <c:pt idx="0">
                  <c:v>2003-01</c:v>
                </c:pt>
                <c:pt idx="1">
                  <c:v>2004-01</c:v>
                </c:pt>
                <c:pt idx="2">
                  <c:v>2005-01</c:v>
                </c:pt>
                <c:pt idx="3">
                  <c:v>2006-01</c:v>
                </c:pt>
                <c:pt idx="4">
                  <c:v>2007-01</c:v>
                </c:pt>
              </c:strCache>
            </c:strRef>
          </c:cat>
          <c:val>
            <c:numRef>
              <c:f>'B mall'!$I$24:$Y$24</c:f>
              <c:numCache>
                <c:formatCode>General</c:formatCode>
                <c:ptCount val="17"/>
                <c:pt idx="0">
                  <c:v>93.8</c:v>
                </c:pt>
                <c:pt idx="1">
                  <c:v>96.3</c:v>
                </c:pt>
                <c:pt idx="2">
                  <c:v>96.4</c:v>
                </c:pt>
                <c:pt idx="3">
                  <c:v>97.2</c:v>
                </c:pt>
                <c:pt idx="4">
                  <c:v>98.1</c:v>
                </c:pt>
              </c:numCache>
            </c:numRef>
          </c:val>
          <c:smooth val="0"/>
          <c:extLst>
            <c:ext xmlns:c16="http://schemas.microsoft.com/office/drawing/2014/chart" uri="{C3380CC4-5D6E-409C-BE32-E72D297353CC}">
              <c16:uniqueId val="{00000011-7FE1-4AC0-9E7E-28D27945B696}"/>
            </c:ext>
          </c:extLst>
        </c:ser>
        <c:ser>
          <c:idx val="19"/>
          <c:order val="18"/>
          <c:tx>
            <c:strRef>
              <c:f>'B mall'!$G$25</c:f>
              <c:strCache>
                <c:ptCount val="1"/>
                <c:pt idx="0">
                  <c:v>Jämtland</c:v>
                </c:pt>
              </c:strCache>
            </c:strRef>
          </c:tx>
          <c:spPr>
            <a:ln>
              <a:noFill/>
            </a:ln>
          </c:spPr>
          <c:marker>
            <c:symbol val="circle"/>
            <c:size val="6"/>
            <c:spPr>
              <a:solidFill>
                <a:sysClr val="windowText" lastClr="000000">
                  <a:alpha val="30000"/>
                </a:sysClr>
              </a:solidFill>
              <a:ln>
                <a:noFill/>
              </a:ln>
            </c:spPr>
          </c:marker>
          <c:cat>
            <c:strRef>
              <c:f>'B mall'!$I$6:$Y$6</c:f>
              <c:strCache>
                <c:ptCount val="5"/>
                <c:pt idx="0">
                  <c:v>2003-01</c:v>
                </c:pt>
                <c:pt idx="1">
                  <c:v>2004-01</c:v>
                </c:pt>
                <c:pt idx="2">
                  <c:v>2005-01</c:v>
                </c:pt>
                <c:pt idx="3">
                  <c:v>2006-01</c:v>
                </c:pt>
                <c:pt idx="4">
                  <c:v>2007-01</c:v>
                </c:pt>
              </c:strCache>
            </c:strRef>
          </c:cat>
          <c:val>
            <c:numRef>
              <c:f>'B mall'!$I$25:$Y$25</c:f>
              <c:numCache>
                <c:formatCode>General</c:formatCode>
                <c:ptCount val="17"/>
                <c:pt idx="0">
                  <c:v>90.1</c:v>
                </c:pt>
                <c:pt idx="1">
                  <c:v>91.9</c:v>
                </c:pt>
                <c:pt idx="2">
                  <c:v>93.6</c:v>
                </c:pt>
                <c:pt idx="3">
                  <c:v>94.2</c:v>
                </c:pt>
                <c:pt idx="4">
                  <c:v>97.3</c:v>
                </c:pt>
              </c:numCache>
            </c:numRef>
          </c:val>
          <c:smooth val="0"/>
          <c:extLst>
            <c:ext xmlns:c16="http://schemas.microsoft.com/office/drawing/2014/chart" uri="{C3380CC4-5D6E-409C-BE32-E72D297353CC}">
              <c16:uniqueId val="{00000012-7FE1-4AC0-9E7E-28D27945B696}"/>
            </c:ext>
          </c:extLst>
        </c:ser>
        <c:ser>
          <c:idx val="20"/>
          <c:order val="19"/>
          <c:tx>
            <c:strRef>
              <c:f>'B mall'!$G$26</c:f>
              <c:strCache>
                <c:ptCount val="1"/>
                <c:pt idx="0">
                  <c:v>Västerbotten</c:v>
                </c:pt>
              </c:strCache>
            </c:strRef>
          </c:tx>
          <c:spPr>
            <a:ln>
              <a:noFill/>
            </a:ln>
          </c:spPr>
          <c:marker>
            <c:symbol val="circle"/>
            <c:size val="8"/>
            <c:spPr>
              <a:solidFill>
                <a:sysClr val="windowText" lastClr="000000">
                  <a:alpha val="30000"/>
                </a:sysClr>
              </a:solidFill>
              <a:ln>
                <a:noFill/>
              </a:ln>
            </c:spPr>
          </c:marker>
          <c:cat>
            <c:strRef>
              <c:f>'B mall'!$I$6:$Y$6</c:f>
              <c:strCache>
                <c:ptCount val="5"/>
                <c:pt idx="0">
                  <c:v>2003-01</c:v>
                </c:pt>
                <c:pt idx="1">
                  <c:v>2004-01</c:v>
                </c:pt>
                <c:pt idx="2">
                  <c:v>2005-01</c:v>
                </c:pt>
                <c:pt idx="3">
                  <c:v>2006-01</c:v>
                </c:pt>
                <c:pt idx="4">
                  <c:v>2007-01</c:v>
                </c:pt>
              </c:strCache>
            </c:strRef>
          </c:cat>
          <c:val>
            <c:numRef>
              <c:f>'B mall'!$I$26:$Y$26</c:f>
              <c:numCache>
                <c:formatCode>General</c:formatCode>
                <c:ptCount val="17"/>
                <c:pt idx="0">
                  <c:v>89.1</c:v>
                </c:pt>
                <c:pt idx="1">
                  <c:v>92.7</c:v>
                </c:pt>
                <c:pt idx="2">
                  <c:v>93.5</c:v>
                </c:pt>
                <c:pt idx="3">
                  <c:v>94.9</c:v>
                </c:pt>
                <c:pt idx="4">
                  <c:v>96.7</c:v>
                </c:pt>
              </c:numCache>
            </c:numRef>
          </c:val>
          <c:smooth val="0"/>
          <c:extLst>
            <c:ext xmlns:c16="http://schemas.microsoft.com/office/drawing/2014/chart" uri="{C3380CC4-5D6E-409C-BE32-E72D297353CC}">
              <c16:uniqueId val="{00000013-7FE1-4AC0-9E7E-28D27945B696}"/>
            </c:ext>
          </c:extLst>
        </c:ser>
        <c:ser>
          <c:idx val="0"/>
          <c:order val="20"/>
          <c:tx>
            <c:strRef>
              <c:f>'B mall'!$G$27</c:f>
              <c:strCache>
                <c:ptCount val="1"/>
                <c:pt idx="0">
                  <c:v>Norrbotten</c:v>
                </c:pt>
              </c:strCache>
            </c:strRef>
          </c:tx>
          <c:spPr>
            <a:ln w="28575">
              <a:noFill/>
            </a:ln>
          </c:spPr>
          <c:marker>
            <c:symbol val="circle"/>
            <c:size val="8"/>
            <c:spPr>
              <a:solidFill>
                <a:sysClr val="windowText" lastClr="000000">
                  <a:alpha val="30000"/>
                </a:sysClr>
              </a:solidFill>
              <a:ln>
                <a:noFill/>
              </a:ln>
            </c:spPr>
          </c:marker>
          <c:cat>
            <c:strRef>
              <c:f>'B mall'!$I$6:$Y$6</c:f>
              <c:strCache>
                <c:ptCount val="5"/>
                <c:pt idx="0">
                  <c:v>2003-01</c:v>
                </c:pt>
                <c:pt idx="1">
                  <c:v>2004-01</c:v>
                </c:pt>
                <c:pt idx="2">
                  <c:v>2005-01</c:v>
                </c:pt>
                <c:pt idx="3">
                  <c:v>2006-01</c:v>
                </c:pt>
                <c:pt idx="4">
                  <c:v>2007-01</c:v>
                </c:pt>
              </c:strCache>
            </c:strRef>
          </c:cat>
          <c:val>
            <c:numRef>
              <c:f>'B mall'!$I$27:$Y$27</c:f>
              <c:numCache>
                <c:formatCode>General</c:formatCode>
                <c:ptCount val="17"/>
                <c:pt idx="0">
                  <c:v>89.5</c:v>
                </c:pt>
                <c:pt idx="1">
                  <c:v>93.1</c:v>
                </c:pt>
                <c:pt idx="2">
                  <c:v>93.3</c:v>
                </c:pt>
                <c:pt idx="3">
                  <c:v>94.6</c:v>
                </c:pt>
                <c:pt idx="4">
                  <c:v>96.1</c:v>
                </c:pt>
              </c:numCache>
            </c:numRef>
          </c:val>
          <c:smooth val="0"/>
          <c:extLst>
            <c:ext xmlns:c16="http://schemas.microsoft.com/office/drawing/2014/chart" uri="{C3380CC4-5D6E-409C-BE32-E72D297353CC}">
              <c16:uniqueId val="{00000014-7FE1-4AC0-9E7E-28D27945B696}"/>
            </c:ext>
          </c:extLst>
        </c:ser>
        <c:ser>
          <c:idx val="21"/>
          <c:order val="21"/>
          <c:tx>
            <c:strRef>
              <c:f>'B mall'!$G$28</c:f>
              <c:strCache>
                <c:ptCount val="1"/>
                <c:pt idx="0">
                  <c:v>RIKET</c:v>
                </c:pt>
              </c:strCache>
            </c:strRef>
          </c:tx>
          <c:spPr>
            <a:ln w="28575">
              <a:solidFill>
                <a:srgbClr val="E98300"/>
              </a:solidFill>
            </a:ln>
          </c:spPr>
          <c:marker>
            <c:symbol val="none"/>
          </c:marker>
          <c:cat>
            <c:strRef>
              <c:f>'B mall'!$I$6:$Y$6</c:f>
              <c:strCache>
                <c:ptCount val="5"/>
                <c:pt idx="0">
                  <c:v>2003-01</c:v>
                </c:pt>
                <c:pt idx="1">
                  <c:v>2004-01</c:v>
                </c:pt>
                <c:pt idx="2">
                  <c:v>2005-01</c:v>
                </c:pt>
                <c:pt idx="3">
                  <c:v>2006-01</c:v>
                </c:pt>
                <c:pt idx="4">
                  <c:v>2007-01</c:v>
                </c:pt>
              </c:strCache>
            </c:strRef>
          </c:cat>
          <c:val>
            <c:numRef>
              <c:f>'B mall'!$I$28:$Y$28</c:f>
              <c:numCache>
                <c:formatCode>General</c:formatCode>
                <c:ptCount val="17"/>
                <c:pt idx="0">
                  <c:v>90.5</c:v>
                </c:pt>
                <c:pt idx="1">
                  <c:v>93.5</c:v>
                </c:pt>
                <c:pt idx="2">
                  <c:v>94.5</c:v>
                </c:pt>
                <c:pt idx="3">
                  <c:v>95.4</c:v>
                </c:pt>
                <c:pt idx="4">
                  <c:v>96.2</c:v>
                </c:pt>
              </c:numCache>
            </c:numRef>
          </c:val>
          <c:smooth val="0"/>
          <c:extLst>
            <c:ext xmlns:c16="http://schemas.microsoft.com/office/drawing/2014/chart" uri="{C3380CC4-5D6E-409C-BE32-E72D297353CC}">
              <c16:uniqueId val="{00000015-7FE1-4AC0-9E7E-28D27945B696}"/>
            </c:ext>
          </c:extLst>
        </c:ser>
        <c:ser>
          <c:idx val="22"/>
          <c:order val="22"/>
          <c:tx>
            <c:strRef>
              <c:f>'B mall'!$G$29</c:f>
              <c:strCache>
                <c:ptCount val="1"/>
                <c:pt idx="0">
                  <c:v>Regioner</c:v>
                </c:pt>
              </c:strCache>
            </c:strRef>
          </c:tx>
          <c:spPr>
            <a:ln w="28575">
              <a:noFill/>
            </a:ln>
          </c:spPr>
          <c:marker>
            <c:symbol val="circle"/>
            <c:size val="7"/>
            <c:spPr>
              <a:solidFill>
                <a:sysClr val="windowText" lastClr="000000">
                  <a:alpha val="25000"/>
                </a:sysClr>
              </a:solidFill>
              <a:ln>
                <a:solidFill>
                  <a:sysClr val="windowText" lastClr="000000">
                    <a:alpha val="25000"/>
                  </a:sysClr>
                </a:solidFill>
              </a:ln>
            </c:spPr>
          </c:marker>
          <c:cat>
            <c:strRef>
              <c:f>'B mall'!$I$6:$Y$6</c:f>
              <c:strCache>
                <c:ptCount val="5"/>
                <c:pt idx="0">
                  <c:v>2003-01</c:v>
                </c:pt>
                <c:pt idx="1">
                  <c:v>2004-01</c:v>
                </c:pt>
                <c:pt idx="2">
                  <c:v>2005-01</c:v>
                </c:pt>
                <c:pt idx="3">
                  <c:v>2006-01</c:v>
                </c:pt>
                <c:pt idx="4">
                  <c:v>2007-01</c:v>
                </c:pt>
              </c:strCache>
            </c:strRef>
          </c:cat>
          <c:val>
            <c:numRef>
              <c:f>'B mall'!$I$29:$Y$29</c:f>
              <c:numCache>
                <c:formatCode>General</c:formatCode>
                <c:ptCount val="17"/>
                <c:pt idx="0">
                  <c:v>-10</c:v>
                </c:pt>
              </c:numCache>
            </c:numRef>
          </c:val>
          <c:smooth val="0"/>
          <c:extLst>
            <c:ext xmlns:c16="http://schemas.microsoft.com/office/drawing/2014/chart" uri="{C3380CC4-5D6E-409C-BE32-E72D297353CC}">
              <c16:uniqueId val="{00000016-7FE1-4AC0-9E7E-28D27945B696}"/>
            </c:ext>
          </c:extLst>
        </c:ser>
        <c:dLbls>
          <c:showLegendKey val="0"/>
          <c:showVal val="0"/>
          <c:showCatName val="0"/>
          <c:showSerName val="0"/>
          <c:showPercent val="0"/>
          <c:showBubbleSize val="0"/>
        </c:dLbls>
        <c:marker val="1"/>
        <c:smooth val="0"/>
        <c:axId val="283739648"/>
        <c:axId val="283741184"/>
      </c:lineChart>
      <c:catAx>
        <c:axId val="283739648"/>
        <c:scaling>
          <c:orientation val="minMax"/>
        </c:scaling>
        <c:delete val="0"/>
        <c:axPos val="b"/>
        <c:numFmt formatCode="General" sourceLinked="1"/>
        <c:majorTickMark val="none"/>
        <c:minorTickMark val="none"/>
        <c:tickLblPos val="nextTo"/>
        <c:spPr>
          <a:ln w="3175">
            <a:solidFill>
              <a:sysClr val="windowText" lastClr="000000"/>
            </a:solidFill>
          </a:ln>
        </c:spPr>
        <c:txPr>
          <a:bodyPr/>
          <a:lstStyle/>
          <a:p>
            <a:pPr>
              <a:defRPr sz="700"/>
            </a:pPr>
            <a:endParaRPr lang="sv-SE"/>
          </a:p>
        </c:txPr>
        <c:crossAx val="283741184"/>
        <c:crosses val="autoZero"/>
        <c:auto val="1"/>
        <c:lblAlgn val="ctr"/>
        <c:lblOffset val="100"/>
        <c:noMultiLvlLbl val="0"/>
      </c:catAx>
      <c:valAx>
        <c:axId val="283741184"/>
        <c:scaling>
          <c:orientation val="minMax"/>
          <c:min val="0"/>
        </c:scaling>
        <c:delete val="0"/>
        <c:axPos val="l"/>
        <c:majorGridlines>
          <c:spPr>
            <a:ln w="3175">
              <a:solidFill>
                <a:srgbClr val="DAD7CB"/>
              </a:solidFill>
            </a:ln>
          </c:spPr>
        </c:majorGridlines>
        <c:title>
          <c:tx>
            <c:strRef>
              <c:f>'B mall'!$C$7</c:f>
              <c:strCache>
                <c:ptCount val="1"/>
              </c:strCache>
            </c:strRef>
          </c:tx>
          <c:layout>
            <c:manualLayout>
              <c:xMode val="edge"/>
              <c:yMode val="edge"/>
              <c:x val="3.5046089238845148E-2"/>
              <c:y val="0.11659097388107385"/>
            </c:manualLayout>
          </c:layout>
          <c:overlay val="0"/>
          <c:txPr>
            <a:bodyPr rot="0" vert="horz"/>
            <a:lstStyle/>
            <a:p>
              <a:pPr>
                <a:defRPr sz="700" b="0"/>
              </a:pPr>
              <a:endParaRPr lang="sv-SE"/>
            </a:p>
          </c:txPr>
        </c:title>
        <c:numFmt formatCode="#,##0" sourceLinked="0"/>
        <c:majorTickMark val="none"/>
        <c:minorTickMark val="none"/>
        <c:tickLblPos val="nextTo"/>
        <c:spPr>
          <a:ln w="3175">
            <a:solidFill>
              <a:sysClr val="windowText" lastClr="000000"/>
            </a:solidFill>
          </a:ln>
        </c:spPr>
        <c:txPr>
          <a:bodyPr/>
          <a:lstStyle/>
          <a:p>
            <a:pPr>
              <a:defRPr sz="700"/>
            </a:pPr>
            <a:endParaRPr lang="sv-SE"/>
          </a:p>
        </c:txPr>
        <c:crossAx val="283739648"/>
        <c:crosses val="autoZero"/>
        <c:crossBetween val="between"/>
      </c:valAx>
      <c:spPr>
        <a:solidFill>
          <a:srgbClr val="FFFFFF"/>
        </a:solidFill>
        <a:ln w="3175">
          <a:solidFill>
            <a:sysClr val="windowText" lastClr="000000"/>
          </a:solidFill>
        </a:ln>
      </c:spPr>
    </c:plotArea>
    <c:legend>
      <c:legendPos val="b"/>
      <c:legendEntry>
        <c:idx val="0"/>
        <c:delete val="1"/>
      </c:legendEntry>
      <c:legendEntry>
        <c:idx val="1"/>
        <c:delete val="1"/>
      </c:legendEntry>
      <c:legendEntry>
        <c:idx val="2"/>
        <c:delete val="1"/>
      </c:legendEntry>
      <c:legendEntry>
        <c:idx val="3"/>
        <c:delete val="1"/>
      </c:legendEntry>
      <c:legendEntry>
        <c:idx val="4"/>
        <c:delete val="1"/>
      </c:legendEntry>
      <c:legendEntry>
        <c:idx val="5"/>
        <c:delete val="1"/>
      </c:legendEntry>
      <c:legendEntry>
        <c:idx val="6"/>
        <c:delete val="1"/>
      </c:legendEntry>
      <c:legendEntry>
        <c:idx val="7"/>
        <c:delete val="1"/>
      </c:legendEntry>
      <c:legendEntry>
        <c:idx val="8"/>
        <c:delete val="1"/>
      </c:legendEntry>
      <c:legendEntry>
        <c:idx val="9"/>
        <c:delete val="1"/>
      </c:legendEntry>
      <c:legendEntry>
        <c:idx val="10"/>
        <c:delete val="1"/>
      </c:legendEntry>
      <c:legendEntry>
        <c:idx val="11"/>
        <c:delete val="1"/>
      </c:legendEntry>
      <c:legendEntry>
        <c:idx val="12"/>
        <c:delete val="1"/>
      </c:legendEntry>
      <c:legendEntry>
        <c:idx val="13"/>
        <c:delete val="1"/>
      </c:legendEntry>
      <c:legendEntry>
        <c:idx val="14"/>
        <c:delete val="1"/>
      </c:legendEntry>
      <c:legendEntry>
        <c:idx val="15"/>
        <c:delete val="1"/>
      </c:legendEntry>
      <c:legendEntry>
        <c:idx val="16"/>
        <c:delete val="1"/>
      </c:legendEntry>
      <c:legendEntry>
        <c:idx val="17"/>
        <c:delete val="1"/>
      </c:legendEntry>
      <c:legendEntry>
        <c:idx val="18"/>
        <c:delete val="1"/>
      </c:legendEntry>
      <c:legendEntry>
        <c:idx val="19"/>
        <c:delete val="1"/>
      </c:legendEntry>
      <c:legendEntry>
        <c:idx val="20"/>
        <c:delete val="1"/>
      </c:legendEntry>
      <c:layout>
        <c:manualLayout>
          <c:xMode val="edge"/>
          <c:yMode val="edge"/>
          <c:x val="0.185268031496063"/>
          <c:y val="0.88949787175479467"/>
          <c:w val="0.64226771653543302"/>
          <c:h val="9.1312532562643156E-2"/>
        </c:manualLayout>
      </c:layout>
      <c:overlay val="0"/>
      <c:txPr>
        <a:bodyPr/>
        <a:lstStyle/>
        <a:p>
          <a:pPr>
            <a:defRPr sz="700"/>
          </a:pPr>
          <a:endParaRPr lang="sv-SE"/>
        </a:p>
      </c:txPr>
    </c:legend>
    <c:plotVisOnly val="1"/>
    <c:dispBlanksAs val="gap"/>
    <c:showDLblsOverMax val="0"/>
  </c:chart>
  <c:spPr>
    <a:solidFill>
      <a:srgbClr val="DAD7CB"/>
    </a:solidFill>
    <a:ln w="0">
      <a:noFill/>
    </a:ln>
  </c:spPr>
  <c:txPr>
    <a:bodyPr/>
    <a:lstStyle/>
    <a:p>
      <a:pPr>
        <a:defRPr sz="1000" baseline="0">
          <a:latin typeface="Century Gothic" panose="020B0502020202020204" pitchFamily="34" charset="0"/>
        </a:defRPr>
      </a:pPr>
      <a:endParaRPr lang="sv-SE"/>
    </a:p>
  </c:txPr>
  <c:printSettings>
    <c:headerFooter/>
    <c:pageMargins b="0.74803149606299213" l="0.70866141732283472" r="0.70866141732283472" t="0.74803149606299213" header="0.31496062992125984" footer="0.31496062992125984"/>
    <c:pageSetup orientation="portrait"/>
  </c:printSettings>
  <c:userShapes r:id="rId2"/>
</c:chartSpace>
</file>

<file path=xl/charts/chart2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sv-SE"/>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1"/>
    <c:plotArea>
      <c:layout>
        <c:manualLayout>
          <c:layoutTarget val="inner"/>
          <c:xMode val="edge"/>
          <c:yMode val="edge"/>
          <c:x val="9.2365705931495401E-2"/>
          <c:y val="0.19127801120448179"/>
          <c:w val="0.80228968253968258"/>
          <c:h val="0.42249785705588117"/>
        </c:manualLayout>
      </c:layout>
      <c:barChart>
        <c:barDir val="col"/>
        <c:grouping val="clustered"/>
        <c:varyColors val="0"/>
        <c:ser>
          <c:idx val="0"/>
          <c:order val="0"/>
          <c:tx>
            <c:strRef>
              <c:f>'18'!$B$1</c:f>
              <c:strCache>
                <c:ptCount val="1"/>
                <c:pt idx="0">
                  <c:v>V. 10</c:v>
                </c:pt>
              </c:strCache>
            </c:strRef>
          </c:tx>
          <c:spPr>
            <a:solidFill>
              <a:srgbClr val="7D9AAA"/>
            </a:solidFill>
          </c:spPr>
          <c:invertIfNegative val="0"/>
          <c:dPt>
            <c:idx val="10"/>
            <c:invertIfNegative val="0"/>
            <c:bubble3D val="0"/>
            <c:spPr>
              <a:solidFill>
                <a:srgbClr val="F79646">
                  <a:lumMod val="75000"/>
                </a:srgbClr>
              </a:solidFill>
            </c:spPr>
            <c:extLst>
              <c:ext xmlns:c16="http://schemas.microsoft.com/office/drawing/2014/chart" uri="{C3380CC4-5D6E-409C-BE32-E72D297353CC}">
                <c16:uniqueId val="{00000001-8021-4E46-8F71-C10D4E1AFBF4}"/>
              </c:ext>
            </c:extLst>
          </c:dPt>
          <c:dPt>
            <c:idx val="16"/>
            <c:invertIfNegative val="0"/>
            <c:bubble3D val="0"/>
            <c:extLst>
              <c:ext xmlns:c16="http://schemas.microsoft.com/office/drawing/2014/chart" uri="{C3380CC4-5D6E-409C-BE32-E72D297353CC}">
                <c16:uniqueId val="{00000002-8021-4E46-8F71-C10D4E1AFBF4}"/>
              </c:ext>
            </c:extLst>
          </c:dPt>
          <c:cat>
            <c:strRef>
              <c:f>'18'!$A$2:$A$22</c:f>
              <c:strCache>
                <c:ptCount val="21"/>
                <c:pt idx="0">
                  <c:v>Gotland (2 489)</c:v>
                </c:pt>
                <c:pt idx="1">
                  <c:v>Halland (12 521)</c:v>
                </c:pt>
                <c:pt idx="2">
                  <c:v>Skåne (25 028)</c:v>
                </c:pt>
                <c:pt idx="3">
                  <c:v>Örebro (13 466)</c:v>
                </c:pt>
                <c:pt idx="4">
                  <c:v>Västernorrland (8 307)</c:v>
                </c:pt>
                <c:pt idx="5">
                  <c:v>Blekinge (8 203)</c:v>
                </c:pt>
                <c:pt idx="6">
                  <c:v>Sörmland (8 326)</c:v>
                </c:pt>
                <c:pt idx="7">
                  <c:v>Östergötland (15 154)</c:v>
                </c:pt>
                <c:pt idx="8">
                  <c:v>Kalmar (8 446)</c:v>
                </c:pt>
                <c:pt idx="9">
                  <c:v>Kronoberg (6 330)</c:v>
                </c:pt>
                <c:pt idx="10">
                  <c:v>Riket* (335 421)</c:v>
                </c:pt>
                <c:pt idx="11">
                  <c:v>Norrbotten (7 894)</c:v>
                </c:pt>
                <c:pt idx="12">
                  <c:v>Västra Götaland (64 709)</c:v>
                </c:pt>
                <c:pt idx="13">
                  <c:v>Uppsala (20 860)</c:v>
                </c:pt>
                <c:pt idx="14">
                  <c:v>Gävleborg (12 713)</c:v>
                </c:pt>
                <c:pt idx="15">
                  <c:v>Jönköping (11 157)</c:v>
                </c:pt>
                <c:pt idx="16">
                  <c:v>Stockholm (55 981)</c:v>
                </c:pt>
                <c:pt idx="17">
                  <c:v>Västmanland (8 141)</c:v>
                </c:pt>
                <c:pt idx="18">
                  <c:v>Dalarna (10 101)</c:v>
                </c:pt>
                <c:pt idx="19">
                  <c:v>Värmland (11 761)</c:v>
                </c:pt>
                <c:pt idx="20">
                  <c:v>Västerbotten (16 376)</c:v>
                </c:pt>
              </c:strCache>
            </c:strRef>
          </c:cat>
          <c:val>
            <c:numRef>
              <c:f>'18'!$B$2:$B$22</c:f>
              <c:numCache>
                <c:formatCode>General</c:formatCode>
                <c:ptCount val="21"/>
                <c:pt idx="0">
                  <c:v>101</c:v>
                </c:pt>
                <c:pt idx="1">
                  <c:v>94</c:v>
                </c:pt>
                <c:pt idx="2">
                  <c:v>101</c:v>
                </c:pt>
                <c:pt idx="3">
                  <c:v>103</c:v>
                </c:pt>
                <c:pt idx="4">
                  <c:v>87</c:v>
                </c:pt>
                <c:pt idx="5">
                  <c:v>115</c:v>
                </c:pt>
                <c:pt idx="6">
                  <c:v>95</c:v>
                </c:pt>
                <c:pt idx="7">
                  <c:v>106</c:v>
                </c:pt>
                <c:pt idx="8">
                  <c:v>116</c:v>
                </c:pt>
                <c:pt idx="9">
                  <c:v>97</c:v>
                </c:pt>
                <c:pt idx="10">
                  <c:v>99</c:v>
                </c:pt>
                <c:pt idx="11">
                  <c:v>91</c:v>
                </c:pt>
                <c:pt idx="12">
                  <c:v>101</c:v>
                </c:pt>
                <c:pt idx="13">
                  <c:v>99</c:v>
                </c:pt>
                <c:pt idx="14">
                  <c:v>94</c:v>
                </c:pt>
                <c:pt idx="15">
                  <c:v>97</c:v>
                </c:pt>
                <c:pt idx="16">
                  <c:v>99</c:v>
                </c:pt>
                <c:pt idx="17">
                  <c:v>97</c:v>
                </c:pt>
                <c:pt idx="18">
                  <c:v>103</c:v>
                </c:pt>
                <c:pt idx="19">
                  <c:v>100</c:v>
                </c:pt>
                <c:pt idx="20">
                  <c:v>81</c:v>
                </c:pt>
              </c:numCache>
            </c:numRef>
          </c:val>
          <c:extLst>
            <c:ext xmlns:c16="http://schemas.microsoft.com/office/drawing/2014/chart" uri="{C3380CC4-5D6E-409C-BE32-E72D297353CC}">
              <c16:uniqueId val="{00000003-8021-4E46-8F71-C10D4E1AFBF4}"/>
            </c:ext>
          </c:extLst>
        </c:ser>
        <c:ser>
          <c:idx val="1"/>
          <c:order val="1"/>
          <c:tx>
            <c:strRef>
              <c:f>'18'!$C$1</c:f>
              <c:strCache>
                <c:ptCount val="1"/>
                <c:pt idx="0">
                  <c:v>V. 16</c:v>
                </c:pt>
              </c:strCache>
            </c:strRef>
          </c:tx>
          <c:spPr>
            <a:solidFill>
              <a:srgbClr val="4F81BD">
                <a:lumMod val="75000"/>
              </a:srgbClr>
            </a:solidFill>
          </c:spPr>
          <c:invertIfNegative val="0"/>
          <c:dPt>
            <c:idx val="10"/>
            <c:invertIfNegative val="0"/>
            <c:bubble3D val="0"/>
            <c:spPr>
              <a:solidFill>
                <a:srgbClr val="F79646">
                  <a:lumMod val="50000"/>
                </a:srgbClr>
              </a:solidFill>
            </c:spPr>
            <c:extLst>
              <c:ext xmlns:c16="http://schemas.microsoft.com/office/drawing/2014/chart" uri="{C3380CC4-5D6E-409C-BE32-E72D297353CC}">
                <c16:uniqueId val="{00000005-8021-4E46-8F71-C10D4E1AFBF4}"/>
              </c:ext>
            </c:extLst>
          </c:dPt>
          <c:dPt>
            <c:idx val="16"/>
            <c:invertIfNegative val="0"/>
            <c:bubble3D val="0"/>
            <c:extLst>
              <c:ext xmlns:c16="http://schemas.microsoft.com/office/drawing/2014/chart" uri="{C3380CC4-5D6E-409C-BE32-E72D297353CC}">
                <c16:uniqueId val="{00000006-8021-4E46-8F71-C10D4E1AFBF4}"/>
              </c:ext>
            </c:extLst>
          </c:dPt>
          <c:cat>
            <c:strRef>
              <c:f>'18'!$A$2:$A$22</c:f>
              <c:strCache>
                <c:ptCount val="21"/>
                <c:pt idx="0">
                  <c:v>Gotland (2 489)</c:v>
                </c:pt>
                <c:pt idx="1">
                  <c:v>Halland (12 521)</c:v>
                </c:pt>
                <c:pt idx="2">
                  <c:v>Skåne (25 028)</c:v>
                </c:pt>
                <c:pt idx="3">
                  <c:v>Örebro (13 466)</c:v>
                </c:pt>
                <c:pt idx="4">
                  <c:v>Västernorrland (8 307)</c:v>
                </c:pt>
                <c:pt idx="5">
                  <c:v>Blekinge (8 203)</c:v>
                </c:pt>
                <c:pt idx="6">
                  <c:v>Sörmland (8 326)</c:v>
                </c:pt>
                <c:pt idx="7">
                  <c:v>Östergötland (15 154)</c:v>
                </c:pt>
                <c:pt idx="8">
                  <c:v>Kalmar (8 446)</c:v>
                </c:pt>
                <c:pt idx="9">
                  <c:v>Kronoberg (6 330)</c:v>
                </c:pt>
                <c:pt idx="10">
                  <c:v>Riket* (335 421)</c:v>
                </c:pt>
                <c:pt idx="11">
                  <c:v>Norrbotten (7 894)</c:v>
                </c:pt>
                <c:pt idx="12">
                  <c:v>Västra Götaland (64 709)</c:v>
                </c:pt>
                <c:pt idx="13">
                  <c:v>Uppsala (20 860)</c:v>
                </c:pt>
                <c:pt idx="14">
                  <c:v>Gävleborg (12 713)</c:v>
                </c:pt>
                <c:pt idx="15">
                  <c:v>Jönköping (11 157)</c:v>
                </c:pt>
                <c:pt idx="16">
                  <c:v>Stockholm (55 981)</c:v>
                </c:pt>
                <c:pt idx="17">
                  <c:v>Västmanland (8 141)</c:v>
                </c:pt>
                <c:pt idx="18">
                  <c:v>Dalarna (10 101)</c:v>
                </c:pt>
                <c:pt idx="19">
                  <c:v>Värmland (11 761)</c:v>
                </c:pt>
                <c:pt idx="20">
                  <c:v>Västerbotten (16 376)</c:v>
                </c:pt>
              </c:strCache>
            </c:strRef>
          </c:cat>
          <c:val>
            <c:numRef>
              <c:f>'18'!$C$2:$C$22</c:f>
              <c:numCache>
                <c:formatCode>General</c:formatCode>
                <c:ptCount val="21"/>
                <c:pt idx="0">
                  <c:v>43</c:v>
                </c:pt>
                <c:pt idx="1">
                  <c:v>32</c:v>
                </c:pt>
                <c:pt idx="2">
                  <c:v>52</c:v>
                </c:pt>
                <c:pt idx="3">
                  <c:v>38</c:v>
                </c:pt>
                <c:pt idx="4">
                  <c:v>30</c:v>
                </c:pt>
                <c:pt idx="5">
                  <c:v>34</c:v>
                </c:pt>
                <c:pt idx="6">
                  <c:v>33</c:v>
                </c:pt>
                <c:pt idx="7">
                  <c:v>50</c:v>
                </c:pt>
                <c:pt idx="8">
                  <c:v>44</c:v>
                </c:pt>
                <c:pt idx="9">
                  <c:v>45</c:v>
                </c:pt>
                <c:pt idx="10">
                  <c:v>43</c:v>
                </c:pt>
                <c:pt idx="11">
                  <c:v>45</c:v>
                </c:pt>
                <c:pt idx="12">
                  <c:v>46</c:v>
                </c:pt>
                <c:pt idx="13">
                  <c:v>48</c:v>
                </c:pt>
                <c:pt idx="14">
                  <c:v>30</c:v>
                </c:pt>
                <c:pt idx="15">
                  <c:v>38</c:v>
                </c:pt>
                <c:pt idx="16">
                  <c:v>47</c:v>
                </c:pt>
                <c:pt idx="17">
                  <c:v>38</c:v>
                </c:pt>
                <c:pt idx="18">
                  <c:v>42</c:v>
                </c:pt>
                <c:pt idx="19">
                  <c:v>37</c:v>
                </c:pt>
                <c:pt idx="20">
                  <c:v>43</c:v>
                </c:pt>
              </c:numCache>
            </c:numRef>
          </c:val>
          <c:extLst>
            <c:ext xmlns:c16="http://schemas.microsoft.com/office/drawing/2014/chart" uri="{C3380CC4-5D6E-409C-BE32-E72D297353CC}">
              <c16:uniqueId val="{00000007-8021-4E46-8F71-C10D4E1AFBF4}"/>
            </c:ext>
          </c:extLst>
        </c:ser>
        <c:ser>
          <c:idx val="2"/>
          <c:order val="2"/>
          <c:tx>
            <c:strRef>
              <c:f>'18'!$D$1</c:f>
              <c:strCache>
                <c:ptCount val="1"/>
                <c:pt idx="0">
                  <c:v>V. 42</c:v>
                </c:pt>
              </c:strCache>
            </c:strRef>
          </c:tx>
          <c:spPr>
            <a:solidFill>
              <a:srgbClr val="B89856"/>
            </a:solidFill>
          </c:spPr>
          <c:invertIfNegative val="0"/>
          <c:dPt>
            <c:idx val="10"/>
            <c:invertIfNegative val="0"/>
            <c:bubble3D val="0"/>
            <c:spPr>
              <a:solidFill>
                <a:srgbClr val="F79646">
                  <a:lumMod val="40000"/>
                  <a:lumOff val="60000"/>
                </a:srgbClr>
              </a:solidFill>
            </c:spPr>
            <c:extLst>
              <c:ext xmlns:c16="http://schemas.microsoft.com/office/drawing/2014/chart" uri="{C3380CC4-5D6E-409C-BE32-E72D297353CC}">
                <c16:uniqueId val="{00000009-8021-4E46-8F71-C10D4E1AFBF4}"/>
              </c:ext>
            </c:extLst>
          </c:dPt>
          <c:dPt>
            <c:idx val="16"/>
            <c:invertIfNegative val="0"/>
            <c:bubble3D val="0"/>
            <c:extLst>
              <c:ext xmlns:c16="http://schemas.microsoft.com/office/drawing/2014/chart" uri="{C3380CC4-5D6E-409C-BE32-E72D297353CC}">
                <c16:uniqueId val="{0000000A-8021-4E46-8F71-C10D4E1AFBF4}"/>
              </c:ext>
            </c:extLst>
          </c:dPt>
          <c:cat>
            <c:strRef>
              <c:f>'18'!$A$2:$A$22</c:f>
              <c:strCache>
                <c:ptCount val="21"/>
                <c:pt idx="0">
                  <c:v>Gotland (2 489)</c:v>
                </c:pt>
                <c:pt idx="1">
                  <c:v>Halland (12 521)</c:v>
                </c:pt>
                <c:pt idx="2">
                  <c:v>Skåne (25 028)</c:v>
                </c:pt>
                <c:pt idx="3">
                  <c:v>Örebro (13 466)</c:v>
                </c:pt>
                <c:pt idx="4">
                  <c:v>Västernorrland (8 307)</c:v>
                </c:pt>
                <c:pt idx="5">
                  <c:v>Blekinge (8 203)</c:v>
                </c:pt>
                <c:pt idx="6">
                  <c:v>Sörmland (8 326)</c:v>
                </c:pt>
                <c:pt idx="7">
                  <c:v>Östergötland (15 154)</c:v>
                </c:pt>
                <c:pt idx="8">
                  <c:v>Kalmar (8 446)</c:v>
                </c:pt>
                <c:pt idx="9">
                  <c:v>Kronoberg (6 330)</c:v>
                </c:pt>
                <c:pt idx="10">
                  <c:v>Riket* (335 421)</c:v>
                </c:pt>
                <c:pt idx="11">
                  <c:v>Norrbotten (7 894)</c:v>
                </c:pt>
                <c:pt idx="12">
                  <c:v>Västra Götaland (64 709)</c:v>
                </c:pt>
                <c:pt idx="13">
                  <c:v>Uppsala (20 860)</c:v>
                </c:pt>
                <c:pt idx="14">
                  <c:v>Gävleborg (12 713)</c:v>
                </c:pt>
                <c:pt idx="15">
                  <c:v>Jönköping (11 157)</c:v>
                </c:pt>
                <c:pt idx="16">
                  <c:v>Stockholm (55 981)</c:v>
                </c:pt>
                <c:pt idx="17">
                  <c:v>Västmanland (8 141)</c:v>
                </c:pt>
                <c:pt idx="18">
                  <c:v>Dalarna (10 101)</c:v>
                </c:pt>
                <c:pt idx="19">
                  <c:v>Värmland (11 761)</c:v>
                </c:pt>
                <c:pt idx="20">
                  <c:v>Västerbotten (16 376)</c:v>
                </c:pt>
              </c:strCache>
            </c:strRef>
          </c:cat>
          <c:val>
            <c:numRef>
              <c:f>'18'!$D$2:$D$22</c:f>
              <c:numCache>
                <c:formatCode>General</c:formatCode>
                <c:ptCount val="21"/>
                <c:pt idx="0">
                  <c:v>115</c:v>
                </c:pt>
                <c:pt idx="1">
                  <c:v>103</c:v>
                </c:pt>
                <c:pt idx="2">
                  <c:v>99</c:v>
                </c:pt>
                <c:pt idx="3">
                  <c:v>98</c:v>
                </c:pt>
                <c:pt idx="4">
                  <c:v>96</c:v>
                </c:pt>
                <c:pt idx="5">
                  <c:v>96</c:v>
                </c:pt>
                <c:pt idx="6">
                  <c:v>95</c:v>
                </c:pt>
                <c:pt idx="7">
                  <c:v>95</c:v>
                </c:pt>
                <c:pt idx="8">
                  <c:v>94</c:v>
                </c:pt>
                <c:pt idx="9">
                  <c:v>93</c:v>
                </c:pt>
                <c:pt idx="10" formatCode="0">
                  <c:v>93</c:v>
                </c:pt>
                <c:pt idx="11">
                  <c:v>92</c:v>
                </c:pt>
                <c:pt idx="12">
                  <c:v>91</c:v>
                </c:pt>
                <c:pt idx="13">
                  <c:v>91</c:v>
                </c:pt>
                <c:pt idx="14">
                  <c:v>91</c:v>
                </c:pt>
                <c:pt idx="15">
                  <c:v>89</c:v>
                </c:pt>
                <c:pt idx="16">
                  <c:v>89</c:v>
                </c:pt>
                <c:pt idx="17">
                  <c:v>86</c:v>
                </c:pt>
                <c:pt idx="18">
                  <c:v>84</c:v>
                </c:pt>
                <c:pt idx="19">
                  <c:v>82</c:v>
                </c:pt>
                <c:pt idx="20">
                  <c:v>72</c:v>
                </c:pt>
              </c:numCache>
            </c:numRef>
          </c:val>
          <c:extLst>
            <c:ext xmlns:c16="http://schemas.microsoft.com/office/drawing/2014/chart" uri="{C3380CC4-5D6E-409C-BE32-E72D297353CC}">
              <c16:uniqueId val="{0000000B-8021-4E46-8F71-C10D4E1AFBF4}"/>
            </c:ext>
          </c:extLst>
        </c:ser>
        <c:dLbls>
          <c:showLegendKey val="0"/>
          <c:showVal val="0"/>
          <c:showCatName val="0"/>
          <c:showSerName val="0"/>
          <c:showPercent val="0"/>
          <c:showBubbleSize val="0"/>
        </c:dLbls>
        <c:gapWidth val="150"/>
        <c:axId val="158751744"/>
        <c:axId val="159262208"/>
      </c:barChart>
      <c:catAx>
        <c:axId val="158751744"/>
        <c:scaling>
          <c:orientation val="minMax"/>
        </c:scaling>
        <c:delete val="0"/>
        <c:axPos val="b"/>
        <c:numFmt formatCode="General" sourceLinked="1"/>
        <c:majorTickMark val="none"/>
        <c:minorTickMark val="none"/>
        <c:tickLblPos val="nextTo"/>
        <c:spPr>
          <a:ln w="3175">
            <a:solidFill>
              <a:sysClr val="windowText" lastClr="000000"/>
            </a:solidFill>
          </a:ln>
        </c:spPr>
        <c:crossAx val="159262208"/>
        <c:crossesAt val="0"/>
        <c:auto val="1"/>
        <c:lblAlgn val="ctr"/>
        <c:lblOffset val="100"/>
        <c:noMultiLvlLbl val="0"/>
      </c:catAx>
      <c:valAx>
        <c:axId val="159262208"/>
        <c:scaling>
          <c:orientation val="minMax"/>
        </c:scaling>
        <c:delete val="0"/>
        <c:axPos val="l"/>
        <c:majorGridlines>
          <c:spPr>
            <a:ln w="3175">
              <a:solidFill>
                <a:srgbClr val="DAD7CB"/>
              </a:solidFill>
            </a:ln>
          </c:spPr>
        </c:majorGridlines>
        <c:title>
          <c:tx>
            <c:rich>
              <a:bodyPr rot="0" vert="horz"/>
              <a:lstStyle/>
              <a:p>
                <a:pPr>
                  <a:defRPr b="0"/>
                </a:pPr>
                <a:r>
                  <a:rPr lang="en-US"/>
                  <a:t>Index</a:t>
                </a:r>
              </a:p>
            </c:rich>
          </c:tx>
          <c:layout>
            <c:manualLayout>
              <c:xMode val="edge"/>
              <c:yMode val="edge"/>
              <c:x val="4.8096085659860496E-2"/>
              <c:y val="0.14184930710485313"/>
            </c:manualLayout>
          </c:layout>
          <c:overlay val="0"/>
        </c:title>
        <c:numFmt formatCode="General" sourceLinked="1"/>
        <c:majorTickMark val="none"/>
        <c:minorTickMark val="none"/>
        <c:tickLblPos val="nextTo"/>
        <c:spPr>
          <a:ln w="3175">
            <a:solidFill>
              <a:sysClr val="windowText" lastClr="000000"/>
            </a:solidFill>
          </a:ln>
        </c:spPr>
        <c:crossAx val="158751744"/>
        <c:crosses val="autoZero"/>
        <c:crossBetween val="between"/>
        <c:majorUnit val="20"/>
      </c:valAx>
      <c:spPr>
        <a:solidFill>
          <a:srgbClr val="FFFFFF"/>
        </a:solidFill>
        <a:ln w="3175">
          <a:solidFill>
            <a:sysClr val="windowText" lastClr="000000"/>
          </a:solidFill>
        </a:ln>
      </c:spPr>
    </c:plotArea>
    <c:legend>
      <c:legendPos val="r"/>
      <c:layout>
        <c:manualLayout>
          <c:xMode val="edge"/>
          <c:yMode val="edge"/>
          <c:x val="0.90686252012882451"/>
          <c:y val="0.33693712262862324"/>
          <c:w val="8.4015314763368515E-2"/>
          <c:h val="0.1291500535337379"/>
        </c:manualLayout>
      </c:layout>
      <c:overlay val="0"/>
    </c:legend>
    <c:plotVisOnly val="1"/>
    <c:dispBlanksAs val="gap"/>
    <c:showDLblsOverMax val="0"/>
  </c:chart>
  <c:spPr>
    <a:solidFill>
      <a:srgbClr val="DAD7CB"/>
    </a:solidFill>
    <a:ln w="0">
      <a:noFill/>
    </a:ln>
  </c:spPr>
  <c:txPr>
    <a:bodyPr/>
    <a:lstStyle/>
    <a:p>
      <a:pPr>
        <a:defRPr sz="700" baseline="0"/>
      </a:pPr>
      <a:endParaRPr lang="sv-SE"/>
    </a:p>
  </c:txPr>
  <c:printSettings>
    <c:headerFooter/>
    <c:pageMargins b="0.75" l="0.7" r="0.7" t="0.75" header="0.3" footer="0.3"/>
    <c:pageSetup/>
  </c:printSettings>
  <c:userShapes r:id="rId2"/>
</c:chartSpace>
</file>

<file path=xl/charts/chart2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sv-SE"/>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0"/>
    <c:plotArea>
      <c:layout>
        <c:manualLayout>
          <c:layoutTarget val="inner"/>
          <c:xMode val="edge"/>
          <c:yMode val="edge"/>
          <c:x val="5.5760013693940423E-2"/>
          <c:y val="0.11735104952468252"/>
          <c:w val="0.66879544151808601"/>
          <c:h val="0.74768576056991298"/>
        </c:manualLayout>
      </c:layout>
      <c:lineChart>
        <c:grouping val="standard"/>
        <c:varyColors val="0"/>
        <c:ser>
          <c:idx val="11"/>
          <c:order val="0"/>
          <c:tx>
            <c:strRef>
              <c:f>'K1'!$J$24:$J$25</c:f>
              <c:strCache>
                <c:ptCount val="2"/>
                <c:pt idx="0">
                  <c:v>MOV</c:v>
                </c:pt>
                <c:pt idx="1">
                  <c:v>2020</c:v>
                </c:pt>
              </c:strCache>
            </c:strRef>
          </c:tx>
          <c:spPr>
            <a:ln>
              <a:solidFill>
                <a:srgbClr val="ED7D31"/>
              </a:solidFill>
            </a:ln>
          </c:spPr>
          <c:marker>
            <c:symbol val="none"/>
          </c:marker>
          <c:cat>
            <c:strRef>
              <c:f>'K1'!$B$6:$B$17</c:f>
              <c:strCache>
                <c:ptCount val="12"/>
                <c:pt idx="0">
                  <c:v>Januari</c:v>
                </c:pt>
                <c:pt idx="1">
                  <c:v>Februari</c:v>
                </c:pt>
                <c:pt idx="2">
                  <c:v>Mars</c:v>
                </c:pt>
                <c:pt idx="3">
                  <c:v>April</c:v>
                </c:pt>
                <c:pt idx="4">
                  <c:v>Maj</c:v>
                </c:pt>
                <c:pt idx="5">
                  <c:v>Juni</c:v>
                </c:pt>
                <c:pt idx="6">
                  <c:v>Juli</c:v>
                </c:pt>
                <c:pt idx="7">
                  <c:v>Augusti</c:v>
                </c:pt>
                <c:pt idx="8">
                  <c:v>September</c:v>
                </c:pt>
                <c:pt idx="9">
                  <c:v>Oktober</c:v>
                </c:pt>
                <c:pt idx="10">
                  <c:v>November</c:v>
                </c:pt>
                <c:pt idx="11">
                  <c:v>December</c:v>
                </c:pt>
              </c:strCache>
            </c:strRef>
          </c:cat>
          <c:val>
            <c:numRef>
              <c:f>'K1'!$J$26:$J$37</c:f>
              <c:numCache>
                <c:formatCode>0.0</c:formatCode>
                <c:ptCount val="12"/>
                <c:pt idx="0">
                  <c:v>9.4487820842489132</c:v>
                </c:pt>
                <c:pt idx="1">
                  <c:v>10.170763133430105</c:v>
                </c:pt>
                <c:pt idx="2">
                  <c:v>14.181623972380644</c:v>
                </c:pt>
                <c:pt idx="3">
                  <c:v>17.331520096705955</c:v>
                </c:pt>
                <c:pt idx="4">
                  <c:v>18.632385616469417</c:v>
                </c:pt>
                <c:pt idx="5">
                  <c:v>17.643271088216355</c:v>
                </c:pt>
                <c:pt idx="6">
                  <c:v>16.993314667733273</c:v>
                </c:pt>
                <c:pt idx="7">
                  <c:v>12.66251661641215</c:v>
                </c:pt>
              </c:numCache>
            </c:numRef>
          </c:val>
          <c:smooth val="0"/>
          <c:extLst>
            <c:ext xmlns:c16="http://schemas.microsoft.com/office/drawing/2014/chart" uri="{C3380CC4-5D6E-409C-BE32-E72D297353CC}">
              <c16:uniqueId val="{00000000-2D57-44B8-89B9-5D82E58613C1}"/>
            </c:ext>
          </c:extLst>
        </c:ser>
        <c:ser>
          <c:idx val="8"/>
          <c:order val="1"/>
          <c:tx>
            <c:strRef>
              <c:f>'K1'!$K$24:$K$25</c:f>
              <c:strCache>
                <c:ptCount val="2"/>
                <c:pt idx="0">
                  <c:v>MOV</c:v>
                </c:pt>
                <c:pt idx="1">
                  <c:v>2017-2019</c:v>
                </c:pt>
              </c:strCache>
            </c:strRef>
          </c:tx>
          <c:spPr>
            <a:ln>
              <a:solidFill>
                <a:srgbClr val="ED7D31">
                  <a:lumMod val="50000"/>
                </a:srgbClr>
              </a:solidFill>
            </a:ln>
          </c:spPr>
          <c:marker>
            <c:symbol val="none"/>
          </c:marker>
          <c:cat>
            <c:strRef>
              <c:f>'K1'!$B$6:$B$17</c:f>
              <c:strCache>
                <c:ptCount val="12"/>
                <c:pt idx="0">
                  <c:v>Januari</c:v>
                </c:pt>
                <c:pt idx="1">
                  <c:v>Februari</c:v>
                </c:pt>
                <c:pt idx="2">
                  <c:v>Mars</c:v>
                </c:pt>
                <c:pt idx="3">
                  <c:v>April</c:v>
                </c:pt>
                <c:pt idx="4">
                  <c:v>Maj</c:v>
                </c:pt>
                <c:pt idx="5">
                  <c:v>Juni</c:v>
                </c:pt>
                <c:pt idx="6">
                  <c:v>Juli</c:v>
                </c:pt>
                <c:pt idx="7">
                  <c:v>Augusti</c:v>
                </c:pt>
                <c:pt idx="8">
                  <c:v>September</c:v>
                </c:pt>
                <c:pt idx="9">
                  <c:v>Oktober</c:v>
                </c:pt>
                <c:pt idx="10">
                  <c:v>November</c:v>
                </c:pt>
                <c:pt idx="11">
                  <c:v>December</c:v>
                </c:pt>
              </c:strCache>
            </c:strRef>
          </c:cat>
          <c:val>
            <c:numRef>
              <c:f>'K1'!$K$26:$K$37</c:f>
              <c:numCache>
                <c:formatCode>0.0</c:formatCode>
                <c:ptCount val="12"/>
                <c:pt idx="0">
                  <c:v>8.4005832090058323</c:v>
                </c:pt>
                <c:pt idx="1">
                  <c:v>8.5499848238183276</c:v>
                </c:pt>
                <c:pt idx="2">
                  <c:v>9.2706235068159444</c:v>
                </c:pt>
                <c:pt idx="3">
                  <c:v>8.5944662411097141</c:v>
                </c:pt>
                <c:pt idx="4">
                  <c:v>8.1189275981278293</c:v>
                </c:pt>
                <c:pt idx="5">
                  <c:v>9.5232430740334948</c:v>
                </c:pt>
                <c:pt idx="6">
                  <c:v>9.8509021624351512</c:v>
                </c:pt>
                <c:pt idx="7">
                  <c:v>8.6889244138383344</c:v>
                </c:pt>
                <c:pt idx="8">
                  <c:v>8.0617388959193406</c:v>
                </c:pt>
                <c:pt idx="9">
                  <c:v>8.1058860547497495</c:v>
                </c:pt>
                <c:pt idx="10">
                  <c:v>8.861044088615925</c:v>
                </c:pt>
                <c:pt idx="11">
                  <c:v>10.268983832195332</c:v>
                </c:pt>
              </c:numCache>
            </c:numRef>
          </c:val>
          <c:smooth val="0"/>
          <c:extLst>
            <c:ext xmlns:c16="http://schemas.microsoft.com/office/drawing/2014/chart" uri="{C3380CC4-5D6E-409C-BE32-E72D297353CC}">
              <c16:uniqueId val="{00000001-2D57-44B8-89B9-5D82E58613C1}"/>
            </c:ext>
          </c:extLst>
        </c:ser>
        <c:ser>
          <c:idx val="2"/>
          <c:order val="2"/>
          <c:tx>
            <c:strRef>
              <c:f>'K1'!$L$24:$L$25</c:f>
              <c:strCache>
                <c:ptCount val="2"/>
                <c:pt idx="0">
                  <c:v>PVV</c:v>
                </c:pt>
                <c:pt idx="1">
                  <c:v>2020</c:v>
                </c:pt>
              </c:strCache>
            </c:strRef>
          </c:tx>
          <c:spPr>
            <a:ln>
              <a:solidFill>
                <a:srgbClr val="ED7D31">
                  <a:lumMod val="50000"/>
                </a:srgbClr>
              </a:solidFill>
              <a:prstDash val="sysDash"/>
            </a:ln>
          </c:spPr>
          <c:marker>
            <c:symbol val="none"/>
          </c:marker>
          <c:cat>
            <c:strRef>
              <c:f>'K1'!$B$6:$B$17</c:f>
              <c:strCache>
                <c:ptCount val="12"/>
                <c:pt idx="0">
                  <c:v>Januari</c:v>
                </c:pt>
                <c:pt idx="1">
                  <c:v>Februari</c:v>
                </c:pt>
                <c:pt idx="2">
                  <c:v>Mars</c:v>
                </c:pt>
                <c:pt idx="3">
                  <c:v>April</c:v>
                </c:pt>
                <c:pt idx="4">
                  <c:v>Maj</c:v>
                </c:pt>
                <c:pt idx="5">
                  <c:v>Juni</c:v>
                </c:pt>
                <c:pt idx="6">
                  <c:v>Juli</c:v>
                </c:pt>
                <c:pt idx="7">
                  <c:v>Augusti</c:v>
                </c:pt>
                <c:pt idx="8">
                  <c:v>September</c:v>
                </c:pt>
                <c:pt idx="9">
                  <c:v>Oktober</c:v>
                </c:pt>
                <c:pt idx="10">
                  <c:v>November</c:v>
                </c:pt>
                <c:pt idx="11">
                  <c:v>December</c:v>
                </c:pt>
              </c:strCache>
            </c:strRef>
          </c:cat>
          <c:val>
            <c:numRef>
              <c:f>'K1'!$L$26:$L$37</c:f>
              <c:numCache>
                <c:formatCode>0.0</c:formatCode>
                <c:ptCount val="12"/>
                <c:pt idx="0">
                  <c:v>5.7054249068836009</c:v>
                </c:pt>
                <c:pt idx="1">
                  <c:v>5.9008693099342713</c:v>
                </c:pt>
                <c:pt idx="2">
                  <c:v>6.6664123447841757</c:v>
                </c:pt>
                <c:pt idx="3">
                  <c:v>8.8827008591287822</c:v>
                </c:pt>
                <c:pt idx="4">
                  <c:v>12.571985670883782</c:v>
                </c:pt>
                <c:pt idx="5">
                  <c:v>13.428743534885653</c:v>
                </c:pt>
                <c:pt idx="6">
                  <c:v>12.511666000038094</c:v>
                </c:pt>
                <c:pt idx="7">
                  <c:v>10.276237720066142</c:v>
                </c:pt>
              </c:numCache>
            </c:numRef>
          </c:val>
          <c:smooth val="0"/>
          <c:extLst>
            <c:ext xmlns:c16="http://schemas.microsoft.com/office/drawing/2014/chart" uri="{C3380CC4-5D6E-409C-BE32-E72D297353CC}">
              <c16:uniqueId val="{00000002-2D57-44B8-89B9-5D82E58613C1}"/>
            </c:ext>
          </c:extLst>
        </c:ser>
        <c:ser>
          <c:idx val="5"/>
          <c:order val="3"/>
          <c:tx>
            <c:strRef>
              <c:f>'K1'!$M$24:$M$25</c:f>
              <c:strCache>
                <c:ptCount val="2"/>
                <c:pt idx="0">
                  <c:v>PVV</c:v>
                </c:pt>
                <c:pt idx="1">
                  <c:v>2017-2019</c:v>
                </c:pt>
              </c:strCache>
            </c:strRef>
          </c:tx>
          <c:spPr>
            <a:ln>
              <a:solidFill>
                <a:srgbClr val="ED7D31"/>
              </a:solidFill>
              <a:prstDash val="sysDash"/>
            </a:ln>
          </c:spPr>
          <c:marker>
            <c:symbol val="none"/>
          </c:marker>
          <c:cat>
            <c:strRef>
              <c:f>'K1'!$B$6:$B$17</c:f>
              <c:strCache>
                <c:ptCount val="12"/>
                <c:pt idx="0">
                  <c:v>Januari</c:v>
                </c:pt>
                <c:pt idx="1">
                  <c:v>Februari</c:v>
                </c:pt>
                <c:pt idx="2">
                  <c:v>Mars</c:v>
                </c:pt>
                <c:pt idx="3">
                  <c:v>April</c:v>
                </c:pt>
                <c:pt idx="4">
                  <c:v>Maj</c:v>
                </c:pt>
                <c:pt idx="5">
                  <c:v>Juni</c:v>
                </c:pt>
                <c:pt idx="6">
                  <c:v>Juli</c:v>
                </c:pt>
                <c:pt idx="7">
                  <c:v>Augusti</c:v>
                </c:pt>
                <c:pt idx="8">
                  <c:v>September</c:v>
                </c:pt>
                <c:pt idx="9">
                  <c:v>Oktober</c:v>
                </c:pt>
                <c:pt idx="10">
                  <c:v>November</c:v>
                </c:pt>
                <c:pt idx="11">
                  <c:v>December</c:v>
                </c:pt>
              </c:strCache>
            </c:strRef>
          </c:cat>
          <c:val>
            <c:numRef>
              <c:f>'K1'!$M$26:$M$37</c:f>
              <c:numCache>
                <c:formatCode>0.0</c:formatCode>
                <c:ptCount val="12"/>
                <c:pt idx="0">
                  <c:v>6.685428816854289</c:v>
                </c:pt>
                <c:pt idx="1">
                  <c:v>6.4209045004276932</c:v>
                </c:pt>
                <c:pt idx="2">
                  <c:v>6.2145734763667022</c:v>
                </c:pt>
                <c:pt idx="3">
                  <c:v>5.6960475591214772</c:v>
                </c:pt>
                <c:pt idx="4">
                  <c:v>5.504552082707546</c:v>
                </c:pt>
                <c:pt idx="5">
                  <c:v>6.52183440287995</c:v>
                </c:pt>
                <c:pt idx="6">
                  <c:v>7.8801478352692715</c:v>
                </c:pt>
                <c:pt idx="7">
                  <c:v>8.6704787670109855</c:v>
                </c:pt>
                <c:pt idx="8">
                  <c:v>7.9019978009667451</c:v>
                </c:pt>
                <c:pt idx="9">
                  <c:v>6.1002222876341081</c:v>
                </c:pt>
                <c:pt idx="10">
                  <c:v>5.8017109015134896</c:v>
                </c:pt>
                <c:pt idx="11">
                  <c:v>6.5870165994257031</c:v>
                </c:pt>
              </c:numCache>
            </c:numRef>
          </c:val>
          <c:smooth val="0"/>
          <c:extLst>
            <c:ext xmlns:c16="http://schemas.microsoft.com/office/drawing/2014/chart" uri="{C3380CC4-5D6E-409C-BE32-E72D297353CC}">
              <c16:uniqueId val="{00000003-2D57-44B8-89B9-5D82E58613C1}"/>
            </c:ext>
          </c:extLst>
        </c:ser>
        <c:dLbls>
          <c:showLegendKey val="0"/>
          <c:showVal val="0"/>
          <c:showCatName val="0"/>
          <c:showSerName val="0"/>
          <c:showPercent val="0"/>
          <c:showBubbleSize val="0"/>
        </c:dLbls>
        <c:smooth val="0"/>
        <c:axId val="382159736"/>
        <c:axId val="1"/>
      </c:lineChart>
      <c:catAx>
        <c:axId val="382159736"/>
        <c:scaling>
          <c:orientation val="minMax"/>
        </c:scaling>
        <c:delete val="0"/>
        <c:axPos val="b"/>
        <c:numFmt formatCode="General" sourceLinked="1"/>
        <c:majorTickMark val="in"/>
        <c:minorTickMark val="none"/>
        <c:tickLblPos val="nextTo"/>
        <c:spPr>
          <a:ln w="3175">
            <a:solidFill>
              <a:sysClr val="windowText" lastClr="000000"/>
            </a:solidFill>
          </a:ln>
        </c:spPr>
        <c:crossAx val="1"/>
        <c:crosses val="autoZero"/>
        <c:auto val="1"/>
        <c:lblAlgn val="ctr"/>
        <c:lblOffset val="100"/>
        <c:noMultiLvlLbl val="0"/>
      </c:catAx>
      <c:valAx>
        <c:axId val="1"/>
        <c:scaling>
          <c:orientation val="minMax"/>
        </c:scaling>
        <c:delete val="0"/>
        <c:axPos val="l"/>
        <c:majorGridlines>
          <c:spPr>
            <a:ln w="3175">
              <a:solidFill>
                <a:srgbClr val="DAD7CB"/>
              </a:solidFill>
            </a:ln>
          </c:spPr>
        </c:majorGridlines>
        <c:numFmt formatCode="0" sourceLinked="0"/>
        <c:majorTickMark val="none"/>
        <c:minorTickMark val="none"/>
        <c:tickLblPos val="nextTo"/>
        <c:spPr>
          <a:ln w="3175">
            <a:solidFill>
              <a:sysClr val="windowText" lastClr="000000"/>
            </a:solidFill>
          </a:ln>
        </c:spPr>
        <c:crossAx val="382159736"/>
        <c:crosses val="autoZero"/>
        <c:crossBetween val="midCat"/>
        <c:majorUnit val="1"/>
      </c:valAx>
      <c:spPr>
        <a:solidFill>
          <a:srgbClr val="FFFFFF"/>
        </a:solidFill>
        <a:ln w="3175">
          <a:solidFill>
            <a:sysClr val="windowText" lastClr="000000"/>
          </a:solidFill>
        </a:ln>
      </c:spPr>
    </c:plotArea>
    <c:legend>
      <c:legendPos val="r"/>
      <c:layout>
        <c:manualLayout>
          <c:xMode val="edge"/>
          <c:yMode val="edge"/>
          <c:x val="0.73051407367182553"/>
          <c:y val="0.31666685074105444"/>
          <c:w val="0.25923009623797028"/>
          <c:h val="0.33523018884477879"/>
        </c:manualLayout>
      </c:layout>
      <c:overlay val="0"/>
    </c:legend>
    <c:plotVisOnly val="1"/>
    <c:dispBlanksAs val="gap"/>
    <c:showDLblsOverMax val="0"/>
  </c:chart>
  <c:spPr>
    <a:solidFill>
      <a:srgbClr val="DAD7CB"/>
    </a:solidFill>
    <a:ln w="0">
      <a:noFill/>
    </a:ln>
  </c:spPr>
  <c:txPr>
    <a:bodyPr/>
    <a:lstStyle/>
    <a:p>
      <a:pPr>
        <a:defRPr sz="700" baseline="0"/>
      </a:pPr>
      <a:endParaRPr lang="sv-SE"/>
    </a:p>
  </c:txPr>
  <c:printSettings>
    <c:headerFooter/>
    <c:pageMargins b="0.75" l="0.7" r="0.7" t="0.75" header="0.3" footer="0.3"/>
    <c:pageSetup/>
  </c:printSettings>
  <c:userShapes r:id="rId2"/>
</c:chartSpace>
</file>

<file path=xl/charts/chart2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sv-SE"/>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1"/>
    <c:plotArea>
      <c:layout>
        <c:manualLayout>
          <c:layoutTarget val="inner"/>
          <c:xMode val="edge"/>
          <c:yMode val="edge"/>
          <c:x val="0.1556439098958784"/>
          <c:y val="0.19537034614859189"/>
          <c:w val="0.80131435493640213"/>
          <c:h val="0.61542307211598546"/>
        </c:manualLayout>
      </c:layout>
      <c:barChart>
        <c:barDir val="col"/>
        <c:grouping val="clustered"/>
        <c:varyColors val="0"/>
        <c:ser>
          <c:idx val="0"/>
          <c:order val="0"/>
          <c:tx>
            <c:strRef>
              <c:f>'K4'!$C$23</c:f>
              <c:strCache>
                <c:ptCount val="1"/>
                <c:pt idx="0">
                  <c:v>Första besök</c:v>
                </c:pt>
              </c:strCache>
            </c:strRef>
          </c:tx>
          <c:spPr>
            <a:solidFill>
              <a:srgbClr val="E88300"/>
            </a:solidFill>
          </c:spPr>
          <c:invertIfNegative val="0"/>
          <c:cat>
            <c:strRef>
              <c:f>'K4'!$A$24:$A$31</c:f>
              <c:strCache>
                <c:ptCount val="8"/>
                <c:pt idx="0">
                  <c:v>Januari</c:v>
                </c:pt>
                <c:pt idx="1">
                  <c:v>Februari</c:v>
                </c:pt>
                <c:pt idx="2">
                  <c:v>Mars</c:v>
                </c:pt>
                <c:pt idx="3">
                  <c:v>April</c:v>
                </c:pt>
                <c:pt idx="4">
                  <c:v>Maj</c:v>
                </c:pt>
                <c:pt idx="5">
                  <c:v>Juni</c:v>
                </c:pt>
                <c:pt idx="6">
                  <c:v>Juli</c:v>
                </c:pt>
                <c:pt idx="7">
                  <c:v>Augusti</c:v>
                </c:pt>
              </c:strCache>
            </c:strRef>
          </c:cat>
          <c:val>
            <c:numRef>
              <c:f>'K4'!$C$24:$C$31</c:f>
              <c:numCache>
                <c:formatCode>#,##0</c:formatCode>
                <c:ptCount val="8"/>
                <c:pt idx="0">
                  <c:v>806402</c:v>
                </c:pt>
                <c:pt idx="1">
                  <c:v>775290</c:v>
                </c:pt>
                <c:pt idx="2">
                  <c:v>670948</c:v>
                </c:pt>
                <c:pt idx="3">
                  <c:v>490769</c:v>
                </c:pt>
                <c:pt idx="4">
                  <c:v>643860</c:v>
                </c:pt>
                <c:pt idx="5">
                  <c:v>726876</c:v>
                </c:pt>
                <c:pt idx="6">
                  <c:v>640554</c:v>
                </c:pt>
                <c:pt idx="7">
                  <c:v>684966</c:v>
                </c:pt>
              </c:numCache>
            </c:numRef>
          </c:val>
          <c:extLst>
            <c:ext xmlns:c16="http://schemas.microsoft.com/office/drawing/2014/chart" uri="{C3380CC4-5D6E-409C-BE32-E72D297353CC}">
              <c16:uniqueId val="{00000002-7BE2-406A-852A-4105C9691987}"/>
            </c:ext>
          </c:extLst>
        </c:ser>
        <c:ser>
          <c:idx val="1"/>
          <c:order val="1"/>
          <c:tx>
            <c:strRef>
              <c:f>'K4'!$B$23</c:f>
              <c:strCache>
                <c:ptCount val="1"/>
                <c:pt idx="0">
                  <c:v>Återbesök</c:v>
                </c:pt>
              </c:strCache>
            </c:strRef>
          </c:tx>
          <c:spPr>
            <a:solidFill>
              <a:srgbClr val="FBE6CC"/>
            </a:solidFill>
            <a:ln>
              <a:solidFill>
                <a:srgbClr val="E88300"/>
              </a:solidFill>
            </a:ln>
          </c:spPr>
          <c:invertIfNegative val="0"/>
          <c:cat>
            <c:strRef>
              <c:f>'K4'!$A$24:$A$31</c:f>
              <c:strCache>
                <c:ptCount val="8"/>
                <c:pt idx="0">
                  <c:v>Januari</c:v>
                </c:pt>
                <c:pt idx="1">
                  <c:v>Februari</c:v>
                </c:pt>
                <c:pt idx="2">
                  <c:v>Mars</c:v>
                </c:pt>
                <c:pt idx="3">
                  <c:v>April</c:v>
                </c:pt>
                <c:pt idx="4">
                  <c:v>Maj</c:v>
                </c:pt>
                <c:pt idx="5">
                  <c:v>Juni</c:v>
                </c:pt>
                <c:pt idx="6">
                  <c:v>Juli</c:v>
                </c:pt>
                <c:pt idx="7">
                  <c:v>Augusti</c:v>
                </c:pt>
              </c:strCache>
            </c:strRef>
          </c:cat>
          <c:val>
            <c:numRef>
              <c:f>'K4'!$B$24:$B$31</c:f>
              <c:numCache>
                <c:formatCode>#,##0</c:formatCode>
                <c:ptCount val="8"/>
                <c:pt idx="0">
                  <c:v>1289617</c:v>
                </c:pt>
                <c:pt idx="1">
                  <c:v>1276543</c:v>
                </c:pt>
                <c:pt idx="2">
                  <c:v>1230441</c:v>
                </c:pt>
                <c:pt idx="3">
                  <c:v>999151</c:v>
                </c:pt>
                <c:pt idx="4">
                  <c:v>1028014</c:v>
                </c:pt>
                <c:pt idx="5">
                  <c:v>1141626</c:v>
                </c:pt>
                <c:pt idx="6">
                  <c:v>888701</c:v>
                </c:pt>
                <c:pt idx="7">
                  <c:v>1072532</c:v>
                </c:pt>
              </c:numCache>
            </c:numRef>
          </c:val>
          <c:extLst>
            <c:ext xmlns:c16="http://schemas.microsoft.com/office/drawing/2014/chart" uri="{C3380CC4-5D6E-409C-BE32-E72D297353CC}">
              <c16:uniqueId val="{00000001-7DC2-4E8C-A4CC-CDBE18F2A82A}"/>
            </c:ext>
          </c:extLst>
        </c:ser>
        <c:dLbls>
          <c:showLegendKey val="0"/>
          <c:showVal val="0"/>
          <c:showCatName val="0"/>
          <c:showSerName val="0"/>
          <c:showPercent val="0"/>
          <c:showBubbleSize val="0"/>
        </c:dLbls>
        <c:gapWidth val="33"/>
        <c:axId val="84446592"/>
        <c:axId val="84468096"/>
      </c:barChart>
      <c:catAx>
        <c:axId val="84446592"/>
        <c:scaling>
          <c:orientation val="minMax"/>
        </c:scaling>
        <c:delete val="0"/>
        <c:axPos val="b"/>
        <c:numFmt formatCode="General" sourceLinked="1"/>
        <c:majorTickMark val="none"/>
        <c:minorTickMark val="none"/>
        <c:tickLblPos val="nextTo"/>
        <c:spPr>
          <a:ln w="3175">
            <a:solidFill>
              <a:sysClr val="windowText" lastClr="000000"/>
            </a:solidFill>
          </a:ln>
        </c:spPr>
        <c:crossAx val="84468096"/>
        <c:crosses val="autoZero"/>
        <c:auto val="1"/>
        <c:lblAlgn val="ctr"/>
        <c:lblOffset val="100"/>
        <c:noMultiLvlLbl val="0"/>
      </c:catAx>
      <c:valAx>
        <c:axId val="84468096"/>
        <c:scaling>
          <c:orientation val="minMax"/>
          <c:min val="0"/>
        </c:scaling>
        <c:delete val="0"/>
        <c:axPos val="l"/>
        <c:numFmt formatCode="#,##0" sourceLinked="0"/>
        <c:majorTickMark val="out"/>
        <c:minorTickMark val="none"/>
        <c:tickLblPos val="nextTo"/>
        <c:spPr>
          <a:ln w="3175">
            <a:solidFill>
              <a:sysClr val="windowText" lastClr="000000"/>
            </a:solidFill>
          </a:ln>
        </c:spPr>
        <c:crossAx val="84446592"/>
        <c:crosses val="autoZero"/>
        <c:crossBetween val="between"/>
        <c:majorUnit val="250000"/>
      </c:valAx>
      <c:spPr>
        <a:solidFill>
          <a:srgbClr val="FFFFFF"/>
        </a:solidFill>
        <a:ln w="3175">
          <a:solidFill>
            <a:sysClr val="windowText" lastClr="000000"/>
          </a:solidFill>
        </a:ln>
      </c:spPr>
    </c:plotArea>
    <c:legend>
      <c:legendPos val="b"/>
      <c:layout>
        <c:manualLayout>
          <c:xMode val="edge"/>
          <c:yMode val="edge"/>
          <c:x val="9.1170207497647694E-3"/>
          <c:y val="0.8655426033226038"/>
          <c:w val="0.98244181015834542"/>
          <c:h val="6.1318452736754799E-2"/>
        </c:manualLayout>
      </c:layout>
      <c:overlay val="0"/>
    </c:legend>
    <c:plotVisOnly val="1"/>
    <c:dispBlanksAs val="gap"/>
    <c:showDLblsOverMax val="0"/>
  </c:chart>
  <c:spPr>
    <a:solidFill>
      <a:srgbClr val="DAD7CB"/>
    </a:solidFill>
    <a:ln w="0">
      <a:noFill/>
    </a:ln>
  </c:spPr>
  <c:txPr>
    <a:bodyPr/>
    <a:lstStyle/>
    <a:p>
      <a:pPr>
        <a:defRPr sz="700" baseline="0"/>
      </a:pPr>
      <a:endParaRPr lang="sv-SE"/>
    </a:p>
  </c:txPr>
  <c:printSettings>
    <c:headerFooter/>
    <c:pageMargins b="0.75" l="0.7" r="0.7" t="0.75" header="0.3" footer="0.3"/>
    <c:pageSetup/>
  </c:printSettings>
  <c:userShapes r:id="rId2"/>
</c:chartSpace>
</file>

<file path=xl/charts/chart2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sv-SE"/>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1"/>
    <c:plotArea>
      <c:layout>
        <c:manualLayout>
          <c:layoutTarget val="inner"/>
          <c:xMode val="edge"/>
          <c:yMode val="edge"/>
          <c:x val="6.7066549705810885E-2"/>
          <c:y val="0.30136975402507588"/>
          <c:w val="0.64098102228700427"/>
          <c:h val="0.52770852042763072"/>
        </c:manualLayout>
      </c:layout>
      <c:lineChart>
        <c:grouping val="standard"/>
        <c:varyColors val="0"/>
        <c:ser>
          <c:idx val="6"/>
          <c:order val="0"/>
          <c:tx>
            <c:v>Alla vårdkontakter</c:v>
          </c:tx>
          <c:spPr>
            <a:ln>
              <a:solidFill>
                <a:srgbClr val="ED7D31"/>
              </a:solidFill>
            </a:ln>
          </c:spPr>
          <c:marker>
            <c:symbol val="none"/>
          </c:marker>
          <c:cat>
            <c:strRef>
              <c:f>'K5'!$A$14:$A$20</c:f>
              <c:strCache>
                <c:ptCount val="7"/>
                <c:pt idx="0">
                  <c:v>Medel jan–feb </c:v>
                </c:pt>
                <c:pt idx="1">
                  <c:v>Mars</c:v>
                </c:pt>
                <c:pt idx="2">
                  <c:v>April</c:v>
                </c:pt>
                <c:pt idx="3">
                  <c:v>Maj</c:v>
                </c:pt>
                <c:pt idx="4">
                  <c:v>Juni</c:v>
                </c:pt>
                <c:pt idx="5">
                  <c:v>Juli</c:v>
                </c:pt>
                <c:pt idx="6">
                  <c:v>Augusti</c:v>
                </c:pt>
              </c:strCache>
            </c:strRef>
          </c:cat>
          <c:val>
            <c:numRef>
              <c:f>'K5'!$G$14:$G$20</c:f>
              <c:numCache>
                <c:formatCode>0.0</c:formatCode>
                <c:ptCount val="7"/>
                <c:pt idx="0" formatCode="General">
                  <c:v>100</c:v>
                </c:pt>
                <c:pt idx="1">
                  <c:v>91.680657844108225</c:v>
                </c:pt>
                <c:pt idx="2">
                  <c:v>71.840557474085387</c:v>
                </c:pt>
                <c:pt idx="3">
                  <c:v>80.61396597564233</c:v>
                </c:pt>
                <c:pt idx="4">
                  <c:v>90.094921419568479</c:v>
                </c:pt>
                <c:pt idx="5">
                  <c:v>73.7372018095149</c:v>
                </c:pt>
                <c:pt idx="6">
                  <c:v>84.742560727817676</c:v>
                </c:pt>
              </c:numCache>
            </c:numRef>
          </c:val>
          <c:smooth val="0"/>
          <c:extLst>
            <c:ext xmlns:c16="http://schemas.microsoft.com/office/drawing/2014/chart" uri="{C3380CC4-5D6E-409C-BE32-E72D297353CC}">
              <c16:uniqueId val="{00000005-D980-4472-9808-C3A27808C792}"/>
            </c:ext>
          </c:extLst>
        </c:ser>
        <c:ser>
          <c:idx val="1"/>
          <c:order val="1"/>
          <c:tx>
            <c:strRef>
              <c:f>'K5'!$B$2</c:f>
              <c:strCache>
                <c:ptCount val="1"/>
                <c:pt idx="0">
                  <c:v>Diabetes</c:v>
                </c:pt>
              </c:strCache>
            </c:strRef>
          </c:tx>
          <c:spPr>
            <a:ln w="22225"/>
          </c:spPr>
          <c:marker>
            <c:symbol val="none"/>
          </c:marker>
          <c:cat>
            <c:strRef>
              <c:f>'K5'!$A$14:$A$20</c:f>
              <c:strCache>
                <c:ptCount val="7"/>
                <c:pt idx="0">
                  <c:v>Medel jan–feb </c:v>
                </c:pt>
                <c:pt idx="1">
                  <c:v>Mars</c:v>
                </c:pt>
                <c:pt idx="2">
                  <c:v>April</c:v>
                </c:pt>
                <c:pt idx="3">
                  <c:v>Maj</c:v>
                </c:pt>
                <c:pt idx="4">
                  <c:v>Juni</c:v>
                </c:pt>
                <c:pt idx="5">
                  <c:v>Juli</c:v>
                </c:pt>
                <c:pt idx="6">
                  <c:v>Augusti</c:v>
                </c:pt>
              </c:strCache>
            </c:strRef>
          </c:cat>
          <c:val>
            <c:numRef>
              <c:f>'K5'!$B$14:$B$20</c:f>
              <c:numCache>
                <c:formatCode>0.0</c:formatCode>
                <c:ptCount val="7"/>
                <c:pt idx="0" formatCode="General">
                  <c:v>100</c:v>
                </c:pt>
                <c:pt idx="1">
                  <c:v>94.290591698190255</c:v>
                </c:pt>
                <c:pt idx="2">
                  <c:v>66.05037346233901</c:v>
                </c:pt>
                <c:pt idx="3">
                  <c:v>81.889486907550349</c:v>
                </c:pt>
                <c:pt idx="4">
                  <c:v>78.415181229901947</c:v>
                </c:pt>
                <c:pt idx="5">
                  <c:v>47.595605791643749</c:v>
                </c:pt>
                <c:pt idx="6">
                  <c:v>73.419803428934387</c:v>
                </c:pt>
              </c:numCache>
            </c:numRef>
          </c:val>
          <c:smooth val="0"/>
          <c:extLst>
            <c:ext xmlns:c16="http://schemas.microsoft.com/office/drawing/2014/chart" uri="{C3380CC4-5D6E-409C-BE32-E72D297353CC}">
              <c16:uniqueId val="{00000000-D980-4472-9808-C3A27808C792}"/>
            </c:ext>
          </c:extLst>
        </c:ser>
        <c:ser>
          <c:idx val="2"/>
          <c:order val="2"/>
          <c:tx>
            <c:strRef>
              <c:f>'K5'!$C$2</c:f>
              <c:strCache>
                <c:ptCount val="1"/>
                <c:pt idx="0">
                  <c:v>Hjärt- och kärlsjukdom**</c:v>
                </c:pt>
              </c:strCache>
            </c:strRef>
          </c:tx>
          <c:spPr>
            <a:ln w="22225"/>
          </c:spPr>
          <c:marker>
            <c:symbol val="none"/>
          </c:marker>
          <c:cat>
            <c:strRef>
              <c:f>'K5'!$A$14:$A$20</c:f>
              <c:strCache>
                <c:ptCount val="7"/>
                <c:pt idx="0">
                  <c:v>Medel jan–feb </c:v>
                </c:pt>
                <c:pt idx="1">
                  <c:v>Mars</c:v>
                </c:pt>
                <c:pt idx="2">
                  <c:v>April</c:v>
                </c:pt>
                <c:pt idx="3">
                  <c:v>Maj</c:v>
                </c:pt>
                <c:pt idx="4">
                  <c:v>Juni</c:v>
                </c:pt>
                <c:pt idx="5">
                  <c:v>Juli</c:v>
                </c:pt>
                <c:pt idx="6">
                  <c:v>Augusti</c:v>
                </c:pt>
              </c:strCache>
            </c:strRef>
          </c:cat>
          <c:val>
            <c:numRef>
              <c:f>'K5'!$C$14:$C$20</c:f>
              <c:numCache>
                <c:formatCode>0.0</c:formatCode>
                <c:ptCount val="7"/>
                <c:pt idx="0" formatCode="General">
                  <c:v>100</c:v>
                </c:pt>
                <c:pt idx="1">
                  <c:v>87.815069188347934</c:v>
                </c:pt>
                <c:pt idx="2">
                  <c:v>61.518422032005958</c:v>
                </c:pt>
                <c:pt idx="3">
                  <c:v>72.948878438271819</c:v>
                </c:pt>
                <c:pt idx="4">
                  <c:v>74.919646784179719</c:v>
                </c:pt>
                <c:pt idx="5">
                  <c:v>58.461616537537644</c:v>
                </c:pt>
                <c:pt idx="6">
                  <c:v>73.351490340697637</c:v>
                </c:pt>
              </c:numCache>
            </c:numRef>
          </c:val>
          <c:smooth val="0"/>
          <c:extLst>
            <c:ext xmlns:c16="http://schemas.microsoft.com/office/drawing/2014/chart" uri="{C3380CC4-5D6E-409C-BE32-E72D297353CC}">
              <c16:uniqueId val="{00000001-D980-4472-9808-C3A27808C792}"/>
            </c:ext>
          </c:extLst>
        </c:ser>
        <c:ser>
          <c:idx val="3"/>
          <c:order val="3"/>
          <c:tx>
            <c:strRef>
              <c:f>'K5'!$D$2</c:f>
              <c:strCache>
                <c:ptCount val="1"/>
                <c:pt idx="0">
                  <c:v>Hypertoni**</c:v>
                </c:pt>
              </c:strCache>
            </c:strRef>
          </c:tx>
          <c:spPr>
            <a:ln w="22225">
              <a:prstDash val="solid"/>
            </a:ln>
          </c:spPr>
          <c:marker>
            <c:symbol val="none"/>
          </c:marker>
          <c:cat>
            <c:strRef>
              <c:f>'K5'!$A$14:$A$20</c:f>
              <c:strCache>
                <c:ptCount val="7"/>
                <c:pt idx="0">
                  <c:v>Medel jan–feb </c:v>
                </c:pt>
                <c:pt idx="1">
                  <c:v>Mars</c:v>
                </c:pt>
                <c:pt idx="2">
                  <c:v>April</c:v>
                </c:pt>
                <c:pt idx="3">
                  <c:v>Maj</c:v>
                </c:pt>
                <c:pt idx="4">
                  <c:v>Juni</c:v>
                </c:pt>
                <c:pt idx="5">
                  <c:v>Juli</c:v>
                </c:pt>
                <c:pt idx="6">
                  <c:v>Augusti</c:v>
                </c:pt>
              </c:strCache>
            </c:strRef>
          </c:cat>
          <c:val>
            <c:numRef>
              <c:f>'K5'!$D$14:$D$20</c:f>
              <c:numCache>
                <c:formatCode>0.0</c:formatCode>
                <c:ptCount val="7"/>
                <c:pt idx="0" formatCode="General">
                  <c:v>100</c:v>
                </c:pt>
                <c:pt idx="1">
                  <c:v>91.410126900877188</c:v>
                </c:pt>
                <c:pt idx="2">
                  <c:v>62.460672972596079</c:v>
                </c:pt>
                <c:pt idx="3">
                  <c:v>76.041209622834671</c:v>
                </c:pt>
                <c:pt idx="4">
                  <c:v>73.225649554945591</c:v>
                </c:pt>
                <c:pt idx="5">
                  <c:v>51.913376801390434</c:v>
                </c:pt>
                <c:pt idx="6">
                  <c:v>68.034652000448972</c:v>
                </c:pt>
              </c:numCache>
            </c:numRef>
          </c:val>
          <c:smooth val="0"/>
          <c:extLst>
            <c:ext xmlns:c16="http://schemas.microsoft.com/office/drawing/2014/chart" uri="{C3380CC4-5D6E-409C-BE32-E72D297353CC}">
              <c16:uniqueId val="{00000002-D980-4472-9808-C3A27808C792}"/>
            </c:ext>
          </c:extLst>
        </c:ser>
        <c:ser>
          <c:idx val="4"/>
          <c:order val="4"/>
          <c:tx>
            <c:strRef>
              <c:f>'K5'!$E$2</c:f>
              <c:strCache>
                <c:ptCount val="1"/>
                <c:pt idx="0">
                  <c:v>Lung-sjukdomar</c:v>
                </c:pt>
              </c:strCache>
            </c:strRef>
          </c:tx>
          <c:spPr>
            <a:ln w="22225">
              <a:prstDash val="sysDash"/>
            </a:ln>
          </c:spPr>
          <c:marker>
            <c:symbol val="none"/>
          </c:marker>
          <c:cat>
            <c:strRef>
              <c:f>'K5'!$A$14:$A$20</c:f>
              <c:strCache>
                <c:ptCount val="7"/>
                <c:pt idx="0">
                  <c:v>Medel jan–feb </c:v>
                </c:pt>
                <c:pt idx="1">
                  <c:v>Mars</c:v>
                </c:pt>
                <c:pt idx="2">
                  <c:v>April</c:v>
                </c:pt>
                <c:pt idx="3">
                  <c:v>Maj</c:v>
                </c:pt>
                <c:pt idx="4">
                  <c:v>Juni</c:v>
                </c:pt>
                <c:pt idx="5">
                  <c:v>Juli</c:v>
                </c:pt>
                <c:pt idx="6">
                  <c:v>Augusti</c:v>
                </c:pt>
              </c:strCache>
            </c:strRef>
          </c:cat>
          <c:val>
            <c:numRef>
              <c:f>'K5'!$E$14:$E$20</c:f>
              <c:numCache>
                <c:formatCode>0.0</c:formatCode>
                <c:ptCount val="7"/>
                <c:pt idx="0" formatCode="General">
                  <c:v>100</c:v>
                </c:pt>
                <c:pt idx="1">
                  <c:v>86.665387567152735</c:v>
                </c:pt>
                <c:pt idx="2">
                  <c:v>53.885264773599381</c:v>
                </c:pt>
                <c:pt idx="3">
                  <c:v>59.641212586339222</c:v>
                </c:pt>
                <c:pt idx="4">
                  <c:v>57.991174213353801</c:v>
                </c:pt>
                <c:pt idx="5">
                  <c:v>43.678050652340751</c:v>
                </c:pt>
                <c:pt idx="6">
                  <c:v>55.938219493476595</c:v>
                </c:pt>
              </c:numCache>
            </c:numRef>
          </c:val>
          <c:smooth val="0"/>
          <c:extLst>
            <c:ext xmlns:c16="http://schemas.microsoft.com/office/drawing/2014/chart" uri="{C3380CC4-5D6E-409C-BE32-E72D297353CC}">
              <c16:uniqueId val="{00000003-D980-4472-9808-C3A27808C792}"/>
            </c:ext>
          </c:extLst>
        </c:ser>
        <c:ser>
          <c:idx val="5"/>
          <c:order val="5"/>
          <c:tx>
            <c:strRef>
              <c:f>'K5'!$F$2</c:f>
              <c:strCache>
                <c:ptCount val="1"/>
                <c:pt idx="0">
                  <c:v>Astma</c:v>
                </c:pt>
              </c:strCache>
            </c:strRef>
          </c:tx>
          <c:spPr>
            <a:ln>
              <a:prstDash val="sysDot"/>
            </a:ln>
          </c:spPr>
          <c:marker>
            <c:symbol val="none"/>
          </c:marker>
          <c:cat>
            <c:strRef>
              <c:f>'K5'!$A$14:$A$20</c:f>
              <c:strCache>
                <c:ptCount val="7"/>
                <c:pt idx="0">
                  <c:v>Medel jan–feb </c:v>
                </c:pt>
                <c:pt idx="1">
                  <c:v>Mars</c:v>
                </c:pt>
                <c:pt idx="2">
                  <c:v>April</c:v>
                </c:pt>
                <c:pt idx="3">
                  <c:v>Maj</c:v>
                </c:pt>
                <c:pt idx="4">
                  <c:v>Juni</c:v>
                </c:pt>
                <c:pt idx="5">
                  <c:v>Juli</c:v>
                </c:pt>
                <c:pt idx="6">
                  <c:v>Augusti</c:v>
                </c:pt>
              </c:strCache>
            </c:strRef>
          </c:cat>
          <c:val>
            <c:numRef>
              <c:f>'K5'!$F$14:$F$20</c:f>
              <c:numCache>
                <c:formatCode>0.0</c:formatCode>
                <c:ptCount val="7"/>
                <c:pt idx="0" formatCode="General">
                  <c:v>100</c:v>
                </c:pt>
                <c:pt idx="1">
                  <c:v>113.77624190064795</c:v>
                </c:pt>
                <c:pt idx="2">
                  <c:v>79.816846652267813</c:v>
                </c:pt>
                <c:pt idx="3">
                  <c:v>78.220302375809936</c:v>
                </c:pt>
                <c:pt idx="4">
                  <c:v>65.523974082073437</c:v>
                </c:pt>
                <c:pt idx="5">
                  <c:v>39.834125269978401</c:v>
                </c:pt>
                <c:pt idx="6">
                  <c:v>55.129157667386607</c:v>
                </c:pt>
              </c:numCache>
            </c:numRef>
          </c:val>
          <c:smooth val="0"/>
          <c:extLst>
            <c:ext xmlns:c16="http://schemas.microsoft.com/office/drawing/2014/chart" uri="{C3380CC4-5D6E-409C-BE32-E72D297353CC}">
              <c16:uniqueId val="{00000004-D980-4472-9808-C3A27808C792}"/>
            </c:ext>
          </c:extLst>
        </c:ser>
        <c:dLbls>
          <c:showLegendKey val="0"/>
          <c:showVal val="0"/>
          <c:showCatName val="0"/>
          <c:showSerName val="0"/>
          <c:showPercent val="0"/>
          <c:showBubbleSize val="0"/>
        </c:dLbls>
        <c:smooth val="0"/>
        <c:axId val="85001344"/>
        <c:axId val="85003648"/>
      </c:lineChart>
      <c:catAx>
        <c:axId val="85001344"/>
        <c:scaling>
          <c:orientation val="minMax"/>
        </c:scaling>
        <c:delete val="0"/>
        <c:axPos val="b"/>
        <c:numFmt formatCode="General" sourceLinked="1"/>
        <c:majorTickMark val="in"/>
        <c:minorTickMark val="none"/>
        <c:tickLblPos val="nextTo"/>
        <c:spPr>
          <a:ln w="3175">
            <a:solidFill>
              <a:sysClr val="windowText" lastClr="000000"/>
            </a:solidFill>
          </a:ln>
        </c:spPr>
        <c:crossAx val="85003648"/>
        <c:crosses val="autoZero"/>
        <c:auto val="1"/>
        <c:lblAlgn val="ctr"/>
        <c:lblOffset val="100"/>
        <c:noMultiLvlLbl val="0"/>
      </c:catAx>
      <c:valAx>
        <c:axId val="85003648"/>
        <c:scaling>
          <c:orientation val="minMax"/>
          <c:max val="120"/>
          <c:min val="30"/>
        </c:scaling>
        <c:delete val="0"/>
        <c:axPos val="l"/>
        <c:majorGridlines>
          <c:spPr>
            <a:ln w="3175">
              <a:solidFill>
                <a:srgbClr val="DAD7CB"/>
              </a:solidFill>
            </a:ln>
          </c:spPr>
        </c:majorGridlines>
        <c:numFmt formatCode="General" sourceLinked="1"/>
        <c:majorTickMark val="none"/>
        <c:minorTickMark val="none"/>
        <c:tickLblPos val="nextTo"/>
        <c:spPr>
          <a:ln w="3175">
            <a:solidFill>
              <a:sysClr val="windowText" lastClr="000000"/>
            </a:solidFill>
          </a:ln>
        </c:spPr>
        <c:crossAx val="85001344"/>
        <c:crosses val="autoZero"/>
        <c:crossBetween val="midCat"/>
      </c:valAx>
      <c:spPr>
        <a:solidFill>
          <a:srgbClr val="FFFFFF"/>
        </a:solidFill>
        <a:ln w="3175">
          <a:solidFill>
            <a:sysClr val="windowText" lastClr="000000"/>
          </a:solidFill>
        </a:ln>
      </c:spPr>
    </c:plotArea>
    <c:legend>
      <c:legendPos val="b"/>
      <c:layout>
        <c:manualLayout>
          <c:xMode val="edge"/>
          <c:yMode val="edge"/>
          <c:x val="0.77017585111584053"/>
          <c:y val="0.30609140909396798"/>
          <c:w val="0.22441767610260377"/>
          <c:h val="0.50114187607138938"/>
        </c:manualLayout>
      </c:layout>
      <c:overlay val="0"/>
    </c:legend>
    <c:plotVisOnly val="1"/>
    <c:dispBlanksAs val="gap"/>
    <c:showDLblsOverMax val="0"/>
  </c:chart>
  <c:spPr>
    <a:solidFill>
      <a:srgbClr val="DAD7CB"/>
    </a:solidFill>
    <a:ln w="0">
      <a:noFill/>
    </a:ln>
  </c:spPr>
  <c:txPr>
    <a:bodyPr/>
    <a:lstStyle/>
    <a:p>
      <a:pPr>
        <a:defRPr sz="700" baseline="0"/>
      </a:pPr>
      <a:endParaRPr lang="sv-SE"/>
    </a:p>
  </c:txPr>
  <c:printSettings>
    <c:headerFooter/>
    <c:pageMargins b="0.75" l="0.7" r="0.7" t="0.75" header="0.3" footer="0.3"/>
    <c:pageSetup/>
  </c:printSettings>
  <c:userShapes r:id="rId2"/>
</c:chartSpace>
</file>

<file path=xl/charts/chart2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sv-SE"/>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1"/>
    <c:plotArea>
      <c:layout>
        <c:manualLayout>
          <c:layoutTarget val="inner"/>
          <c:xMode val="edge"/>
          <c:yMode val="edge"/>
          <c:x val="0.11047066761523923"/>
          <c:y val="9.0752227738683799E-2"/>
          <c:w val="0.73786725988307933"/>
          <c:h val="0.70989100339307765"/>
        </c:manualLayout>
      </c:layout>
      <c:lineChart>
        <c:grouping val="standard"/>
        <c:varyColors val="0"/>
        <c:ser>
          <c:idx val="3"/>
          <c:order val="0"/>
          <c:tx>
            <c:strRef>
              <c:f>'K6'!$B$3</c:f>
              <c:strCache>
                <c:ptCount val="1"/>
                <c:pt idx="0">
                  <c:v>2019</c:v>
                </c:pt>
              </c:strCache>
            </c:strRef>
          </c:tx>
          <c:spPr>
            <a:ln>
              <a:solidFill>
                <a:srgbClr val="F2B566"/>
              </a:solidFill>
              <a:prstDash val="sysDash"/>
            </a:ln>
          </c:spPr>
          <c:marker>
            <c:symbol val="none"/>
          </c:marker>
          <c:cat>
            <c:strRef>
              <c:f>'K6'!$A$4:$A$45</c:f>
              <c:strCache>
                <c:ptCount val="42"/>
                <c:pt idx="0">
                  <c:v>Vecka 1</c:v>
                </c:pt>
                <c:pt idx="1">
                  <c:v>Vecka 2</c:v>
                </c:pt>
                <c:pt idx="2">
                  <c:v>Vecka 3</c:v>
                </c:pt>
                <c:pt idx="3">
                  <c:v>Vecka 4</c:v>
                </c:pt>
                <c:pt idx="4">
                  <c:v>Vecka 5</c:v>
                </c:pt>
                <c:pt idx="5">
                  <c:v>Vecka 6</c:v>
                </c:pt>
                <c:pt idx="6">
                  <c:v>Vecka 7</c:v>
                </c:pt>
                <c:pt idx="7">
                  <c:v>Vecka 8</c:v>
                </c:pt>
                <c:pt idx="8">
                  <c:v>Vecka 9</c:v>
                </c:pt>
                <c:pt idx="9">
                  <c:v>Vecka 10</c:v>
                </c:pt>
                <c:pt idx="10">
                  <c:v>Vecka 11</c:v>
                </c:pt>
                <c:pt idx="11">
                  <c:v>Vecka 12</c:v>
                </c:pt>
                <c:pt idx="12">
                  <c:v>Vecka 13</c:v>
                </c:pt>
                <c:pt idx="13">
                  <c:v>Vecka 14</c:v>
                </c:pt>
                <c:pt idx="14">
                  <c:v>Vecka 15</c:v>
                </c:pt>
                <c:pt idx="15">
                  <c:v>Vecka 16</c:v>
                </c:pt>
                <c:pt idx="16">
                  <c:v>Vecka 17</c:v>
                </c:pt>
                <c:pt idx="17">
                  <c:v>Vecka 18</c:v>
                </c:pt>
                <c:pt idx="18">
                  <c:v>Vecka 19</c:v>
                </c:pt>
                <c:pt idx="19">
                  <c:v>Vecka 20</c:v>
                </c:pt>
                <c:pt idx="20">
                  <c:v>Vecka 21</c:v>
                </c:pt>
                <c:pt idx="21">
                  <c:v>Vecka 22</c:v>
                </c:pt>
                <c:pt idx="22">
                  <c:v>Vecka 23</c:v>
                </c:pt>
                <c:pt idx="23">
                  <c:v>Vecka 24</c:v>
                </c:pt>
                <c:pt idx="24">
                  <c:v>Vecka 25</c:v>
                </c:pt>
                <c:pt idx="25">
                  <c:v>Vecka 26</c:v>
                </c:pt>
                <c:pt idx="26">
                  <c:v>Vecka 27</c:v>
                </c:pt>
                <c:pt idx="27">
                  <c:v>Vecka 28</c:v>
                </c:pt>
                <c:pt idx="28">
                  <c:v>Vecka 29</c:v>
                </c:pt>
                <c:pt idx="29">
                  <c:v>Vecka 30</c:v>
                </c:pt>
                <c:pt idx="30">
                  <c:v>Vecka 31</c:v>
                </c:pt>
                <c:pt idx="31">
                  <c:v>Vecka 32</c:v>
                </c:pt>
                <c:pt idx="32">
                  <c:v>Vecka 33</c:v>
                </c:pt>
                <c:pt idx="33">
                  <c:v>Vecka 34</c:v>
                </c:pt>
                <c:pt idx="34">
                  <c:v>Vecka 35</c:v>
                </c:pt>
                <c:pt idx="35">
                  <c:v>Vecka 36</c:v>
                </c:pt>
                <c:pt idx="36">
                  <c:v>Vecka 37</c:v>
                </c:pt>
                <c:pt idx="37">
                  <c:v>Vecka 38</c:v>
                </c:pt>
                <c:pt idx="38">
                  <c:v>Vecka 39</c:v>
                </c:pt>
                <c:pt idx="39">
                  <c:v>Vecka 40</c:v>
                </c:pt>
                <c:pt idx="40">
                  <c:v>Vecka 41</c:v>
                </c:pt>
                <c:pt idx="41">
                  <c:v>Vecka 42</c:v>
                </c:pt>
              </c:strCache>
            </c:strRef>
          </c:cat>
          <c:val>
            <c:numRef>
              <c:f>'K6'!$B$4:$B$45</c:f>
              <c:numCache>
                <c:formatCode>#,##0</c:formatCode>
                <c:ptCount val="42"/>
                <c:pt idx="0">
                  <c:v>4627</c:v>
                </c:pt>
                <c:pt idx="1">
                  <c:v>10343</c:v>
                </c:pt>
                <c:pt idx="2">
                  <c:v>10612</c:v>
                </c:pt>
                <c:pt idx="3">
                  <c:v>10777</c:v>
                </c:pt>
                <c:pt idx="4">
                  <c:v>10672</c:v>
                </c:pt>
                <c:pt idx="5">
                  <c:v>10861</c:v>
                </c:pt>
                <c:pt idx="6">
                  <c:v>10602</c:v>
                </c:pt>
                <c:pt idx="7">
                  <c:v>10605</c:v>
                </c:pt>
                <c:pt idx="8">
                  <c:v>10784</c:v>
                </c:pt>
                <c:pt idx="9">
                  <c:v>10765</c:v>
                </c:pt>
                <c:pt idx="10">
                  <c:v>10929</c:v>
                </c:pt>
                <c:pt idx="11">
                  <c:v>10980</c:v>
                </c:pt>
                <c:pt idx="12">
                  <c:v>10954</c:v>
                </c:pt>
                <c:pt idx="13">
                  <c:v>10965</c:v>
                </c:pt>
                <c:pt idx="14">
                  <c:v>11036</c:v>
                </c:pt>
                <c:pt idx="15">
                  <c:v>9492</c:v>
                </c:pt>
                <c:pt idx="16">
                  <c:v>9016</c:v>
                </c:pt>
                <c:pt idx="17">
                  <c:v>9239</c:v>
                </c:pt>
                <c:pt idx="18">
                  <c:v>11178</c:v>
                </c:pt>
                <c:pt idx="19">
                  <c:v>10976</c:v>
                </c:pt>
                <c:pt idx="20">
                  <c:v>11114</c:v>
                </c:pt>
                <c:pt idx="21">
                  <c:v>8998</c:v>
                </c:pt>
                <c:pt idx="22">
                  <c:v>9134</c:v>
                </c:pt>
                <c:pt idx="23">
                  <c:v>10926</c:v>
                </c:pt>
                <c:pt idx="24">
                  <c:v>8679</c:v>
                </c:pt>
                <c:pt idx="25">
                  <c:v>7304</c:v>
                </c:pt>
                <c:pt idx="26">
                  <c:v>6809</c:v>
                </c:pt>
                <c:pt idx="27">
                  <c:v>5934</c:v>
                </c:pt>
                <c:pt idx="28">
                  <c:v>5624</c:v>
                </c:pt>
                <c:pt idx="29">
                  <c:v>5586</c:v>
                </c:pt>
                <c:pt idx="30">
                  <c:v>5715</c:v>
                </c:pt>
                <c:pt idx="31">
                  <c:v>6264</c:v>
                </c:pt>
                <c:pt idx="32">
                  <c:v>7139</c:v>
                </c:pt>
                <c:pt idx="33">
                  <c:v>9540</c:v>
                </c:pt>
                <c:pt idx="34">
                  <c:v>10587</c:v>
                </c:pt>
                <c:pt idx="35">
                  <c:v>10860</c:v>
                </c:pt>
                <c:pt idx="36">
                  <c:v>11030</c:v>
                </c:pt>
                <c:pt idx="37">
                  <c:v>11157</c:v>
                </c:pt>
                <c:pt idx="38">
                  <c:v>11130</c:v>
                </c:pt>
                <c:pt idx="39">
                  <c:v>10746</c:v>
                </c:pt>
                <c:pt idx="40">
                  <c:v>10757</c:v>
                </c:pt>
                <c:pt idx="41">
                  <c:v>10864</c:v>
                </c:pt>
              </c:numCache>
            </c:numRef>
          </c:val>
          <c:smooth val="0"/>
          <c:extLst>
            <c:ext xmlns:c16="http://schemas.microsoft.com/office/drawing/2014/chart" uri="{C3380CC4-5D6E-409C-BE32-E72D297353CC}">
              <c16:uniqueId val="{00000003-4996-459C-BB80-81E7E4BDF1A0}"/>
            </c:ext>
          </c:extLst>
        </c:ser>
        <c:ser>
          <c:idx val="4"/>
          <c:order val="1"/>
          <c:tx>
            <c:strRef>
              <c:f>'K6'!$C$3</c:f>
              <c:strCache>
                <c:ptCount val="1"/>
                <c:pt idx="0">
                  <c:v>2020</c:v>
                </c:pt>
              </c:strCache>
            </c:strRef>
          </c:tx>
          <c:spPr>
            <a:ln>
              <a:solidFill>
                <a:srgbClr val="E98300"/>
              </a:solidFill>
            </a:ln>
          </c:spPr>
          <c:marker>
            <c:symbol val="none"/>
          </c:marker>
          <c:cat>
            <c:strRef>
              <c:f>'K6'!$A$4:$A$45</c:f>
              <c:strCache>
                <c:ptCount val="42"/>
                <c:pt idx="0">
                  <c:v>Vecka 1</c:v>
                </c:pt>
                <c:pt idx="1">
                  <c:v>Vecka 2</c:v>
                </c:pt>
                <c:pt idx="2">
                  <c:v>Vecka 3</c:v>
                </c:pt>
                <c:pt idx="3">
                  <c:v>Vecka 4</c:v>
                </c:pt>
                <c:pt idx="4">
                  <c:v>Vecka 5</c:v>
                </c:pt>
                <c:pt idx="5">
                  <c:v>Vecka 6</c:v>
                </c:pt>
                <c:pt idx="6">
                  <c:v>Vecka 7</c:v>
                </c:pt>
                <c:pt idx="7">
                  <c:v>Vecka 8</c:v>
                </c:pt>
                <c:pt idx="8">
                  <c:v>Vecka 9</c:v>
                </c:pt>
                <c:pt idx="9">
                  <c:v>Vecka 10</c:v>
                </c:pt>
                <c:pt idx="10">
                  <c:v>Vecka 11</c:v>
                </c:pt>
                <c:pt idx="11">
                  <c:v>Vecka 12</c:v>
                </c:pt>
                <c:pt idx="12">
                  <c:v>Vecka 13</c:v>
                </c:pt>
                <c:pt idx="13">
                  <c:v>Vecka 14</c:v>
                </c:pt>
                <c:pt idx="14">
                  <c:v>Vecka 15</c:v>
                </c:pt>
                <c:pt idx="15">
                  <c:v>Vecka 16</c:v>
                </c:pt>
                <c:pt idx="16">
                  <c:v>Vecka 17</c:v>
                </c:pt>
                <c:pt idx="17">
                  <c:v>Vecka 18</c:v>
                </c:pt>
                <c:pt idx="18">
                  <c:v>Vecka 19</c:v>
                </c:pt>
                <c:pt idx="19">
                  <c:v>Vecka 20</c:v>
                </c:pt>
                <c:pt idx="20">
                  <c:v>Vecka 21</c:v>
                </c:pt>
                <c:pt idx="21">
                  <c:v>Vecka 22</c:v>
                </c:pt>
                <c:pt idx="22">
                  <c:v>Vecka 23</c:v>
                </c:pt>
                <c:pt idx="23">
                  <c:v>Vecka 24</c:v>
                </c:pt>
                <c:pt idx="24">
                  <c:v>Vecka 25</c:v>
                </c:pt>
                <c:pt idx="25">
                  <c:v>Vecka 26</c:v>
                </c:pt>
                <c:pt idx="26">
                  <c:v>Vecka 27</c:v>
                </c:pt>
                <c:pt idx="27">
                  <c:v>Vecka 28</c:v>
                </c:pt>
                <c:pt idx="28">
                  <c:v>Vecka 29</c:v>
                </c:pt>
                <c:pt idx="29">
                  <c:v>Vecka 30</c:v>
                </c:pt>
                <c:pt idx="30">
                  <c:v>Vecka 31</c:v>
                </c:pt>
                <c:pt idx="31">
                  <c:v>Vecka 32</c:v>
                </c:pt>
                <c:pt idx="32">
                  <c:v>Vecka 33</c:v>
                </c:pt>
                <c:pt idx="33">
                  <c:v>Vecka 34</c:v>
                </c:pt>
                <c:pt idx="34">
                  <c:v>Vecka 35</c:v>
                </c:pt>
                <c:pt idx="35">
                  <c:v>Vecka 36</c:v>
                </c:pt>
                <c:pt idx="36">
                  <c:v>Vecka 37</c:v>
                </c:pt>
                <c:pt idx="37">
                  <c:v>Vecka 38</c:v>
                </c:pt>
                <c:pt idx="38">
                  <c:v>Vecka 39</c:v>
                </c:pt>
                <c:pt idx="39">
                  <c:v>Vecka 40</c:v>
                </c:pt>
                <c:pt idx="40">
                  <c:v>Vecka 41</c:v>
                </c:pt>
                <c:pt idx="41">
                  <c:v>Vecka 42</c:v>
                </c:pt>
              </c:strCache>
            </c:strRef>
          </c:cat>
          <c:val>
            <c:numRef>
              <c:f>'K6'!$C$4:$C$45</c:f>
              <c:numCache>
                <c:formatCode>#,##0</c:formatCode>
                <c:ptCount val="42"/>
                <c:pt idx="0">
                  <c:v>4677</c:v>
                </c:pt>
                <c:pt idx="1">
                  <c:v>9162</c:v>
                </c:pt>
                <c:pt idx="2">
                  <c:v>11226</c:v>
                </c:pt>
                <c:pt idx="3">
                  <c:v>11222</c:v>
                </c:pt>
                <c:pt idx="4">
                  <c:v>11207</c:v>
                </c:pt>
                <c:pt idx="5">
                  <c:v>11022</c:v>
                </c:pt>
                <c:pt idx="6">
                  <c:v>10764</c:v>
                </c:pt>
                <c:pt idx="7">
                  <c:v>11011</c:v>
                </c:pt>
                <c:pt idx="8">
                  <c:v>10932</c:v>
                </c:pt>
                <c:pt idx="9">
                  <c:v>10999</c:v>
                </c:pt>
                <c:pt idx="10">
                  <c:v>10809</c:v>
                </c:pt>
                <c:pt idx="11">
                  <c:v>8319</c:v>
                </c:pt>
                <c:pt idx="12">
                  <c:v>6689</c:v>
                </c:pt>
                <c:pt idx="13">
                  <c:v>5714</c:v>
                </c:pt>
                <c:pt idx="14">
                  <c:v>4983</c:v>
                </c:pt>
                <c:pt idx="15">
                  <c:v>4832</c:v>
                </c:pt>
                <c:pt idx="16">
                  <c:v>5713</c:v>
                </c:pt>
                <c:pt idx="17">
                  <c:v>5438</c:v>
                </c:pt>
                <c:pt idx="18">
                  <c:v>6073</c:v>
                </c:pt>
                <c:pt idx="19">
                  <c:v>6487</c:v>
                </c:pt>
                <c:pt idx="20">
                  <c:v>5692</c:v>
                </c:pt>
                <c:pt idx="21">
                  <c:v>6947</c:v>
                </c:pt>
                <c:pt idx="22">
                  <c:v>7057</c:v>
                </c:pt>
                <c:pt idx="23">
                  <c:v>7112</c:v>
                </c:pt>
                <c:pt idx="24">
                  <c:v>6199</c:v>
                </c:pt>
                <c:pt idx="25">
                  <c:v>6042</c:v>
                </c:pt>
                <c:pt idx="26">
                  <c:v>5667</c:v>
                </c:pt>
                <c:pt idx="27">
                  <c:v>5322</c:v>
                </c:pt>
                <c:pt idx="28">
                  <c:v>5087</c:v>
                </c:pt>
                <c:pt idx="29">
                  <c:v>5159</c:v>
                </c:pt>
                <c:pt idx="30">
                  <c:v>4804</c:v>
                </c:pt>
                <c:pt idx="31">
                  <c:v>5385</c:v>
                </c:pt>
                <c:pt idx="32">
                  <c:v>5691</c:v>
                </c:pt>
                <c:pt idx="33">
                  <c:v>7220</c:v>
                </c:pt>
                <c:pt idx="34">
                  <c:v>7995</c:v>
                </c:pt>
                <c:pt idx="35">
                  <c:v>9006</c:v>
                </c:pt>
                <c:pt idx="36">
                  <c:v>9299</c:v>
                </c:pt>
                <c:pt idx="37">
                  <c:v>9550</c:v>
                </c:pt>
                <c:pt idx="38">
                  <c:v>9660</c:v>
                </c:pt>
                <c:pt idx="39">
                  <c:v>10023</c:v>
                </c:pt>
                <c:pt idx="40">
                  <c:v>10575</c:v>
                </c:pt>
                <c:pt idx="41">
                  <c:v>10370</c:v>
                </c:pt>
              </c:numCache>
            </c:numRef>
          </c:val>
          <c:smooth val="0"/>
          <c:extLst>
            <c:ext xmlns:c16="http://schemas.microsoft.com/office/drawing/2014/chart" uri="{C3380CC4-5D6E-409C-BE32-E72D297353CC}">
              <c16:uniqueId val="{00000004-4996-459C-BB80-81E7E4BDF1A0}"/>
            </c:ext>
          </c:extLst>
        </c:ser>
        <c:dLbls>
          <c:showLegendKey val="0"/>
          <c:showVal val="0"/>
          <c:showCatName val="0"/>
          <c:showSerName val="0"/>
          <c:showPercent val="0"/>
          <c:showBubbleSize val="0"/>
        </c:dLbls>
        <c:smooth val="0"/>
        <c:axId val="85001344"/>
        <c:axId val="85003648"/>
      </c:lineChart>
      <c:catAx>
        <c:axId val="85001344"/>
        <c:scaling>
          <c:orientation val="minMax"/>
        </c:scaling>
        <c:delete val="0"/>
        <c:axPos val="b"/>
        <c:numFmt formatCode="General" sourceLinked="1"/>
        <c:majorTickMark val="cross"/>
        <c:minorTickMark val="none"/>
        <c:tickLblPos val="nextTo"/>
        <c:spPr>
          <a:ln w="3175">
            <a:solidFill>
              <a:sysClr val="windowText" lastClr="000000"/>
            </a:solidFill>
          </a:ln>
        </c:spPr>
        <c:crossAx val="85003648"/>
        <c:crosses val="autoZero"/>
        <c:auto val="1"/>
        <c:lblAlgn val="ctr"/>
        <c:lblOffset val="100"/>
        <c:tickLblSkip val="3"/>
        <c:noMultiLvlLbl val="0"/>
      </c:catAx>
      <c:valAx>
        <c:axId val="85003648"/>
        <c:scaling>
          <c:orientation val="minMax"/>
        </c:scaling>
        <c:delete val="0"/>
        <c:axPos val="l"/>
        <c:majorGridlines>
          <c:spPr>
            <a:ln w="3175">
              <a:solidFill>
                <a:srgbClr val="DAD7CB"/>
              </a:solidFill>
            </a:ln>
          </c:spPr>
        </c:majorGridlines>
        <c:numFmt formatCode="#,##0" sourceLinked="0"/>
        <c:majorTickMark val="none"/>
        <c:minorTickMark val="none"/>
        <c:tickLblPos val="nextTo"/>
        <c:spPr>
          <a:ln w="3175">
            <a:solidFill>
              <a:sysClr val="windowText" lastClr="000000"/>
            </a:solidFill>
          </a:ln>
        </c:spPr>
        <c:crossAx val="85001344"/>
        <c:crosses val="autoZero"/>
        <c:crossBetween val="midCat"/>
      </c:valAx>
      <c:spPr>
        <a:solidFill>
          <a:srgbClr val="FFFFFF"/>
        </a:solidFill>
        <a:ln w="3175">
          <a:solidFill>
            <a:sysClr val="windowText" lastClr="000000"/>
          </a:solidFill>
        </a:ln>
      </c:spPr>
    </c:plotArea>
    <c:legend>
      <c:legendPos val="r"/>
      <c:layout>
        <c:manualLayout>
          <c:xMode val="edge"/>
          <c:yMode val="edge"/>
          <c:x val="0.86157692839002409"/>
          <c:y val="0.13166750735919652"/>
          <c:w val="0.13842303627335634"/>
          <c:h val="8.2579730616342314E-2"/>
        </c:manualLayout>
      </c:layout>
      <c:overlay val="0"/>
    </c:legend>
    <c:plotVisOnly val="1"/>
    <c:dispBlanksAs val="gap"/>
    <c:showDLblsOverMax val="0"/>
  </c:chart>
  <c:spPr>
    <a:solidFill>
      <a:srgbClr val="DAD7CB"/>
    </a:solidFill>
    <a:ln w="0">
      <a:noFill/>
    </a:ln>
  </c:spPr>
  <c:txPr>
    <a:bodyPr/>
    <a:lstStyle/>
    <a:p>
      <a:pPr>
        <a:defRPr sz="700" baseline="0">
          <a:latin typeface="Century Gothic" panose="020B0502020202020204" pitchFamily="34" charset="0"/>
        </a:defRPr>
      </a:pPr>
      <a:endParaRPr lang="sv-SE"/>
    </a:p>
  </c:txPr>
  <c:printSettings>
    <c:headerFooter/>
    <c:pageMargins b="0.75" l="0.7" r="0.7" t="0.75" header="0.3" footer="0.3"/>
    <c:pageSetup/>
  </c:printSettings>
  <c:userShapes r:id="rId2"/>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sv-SE"/>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1"/>
    <c:plotArea>
      <c:layout>
        <c:manualLayout>
          <c:layoutTarget val="inner"/>
          <c:xMode val="edge"/>
          <c:yMode val="edge"/>
          <c:x val="0.10860274792196414"/>
          <c:y val="0.19897761256328542"/>
          <c:w val="0.83155533950155636"/>
          <c:h val="0.51224189461866398"/>
        </c:manualLayout>
      </c:layout>
      <c:lineChart>
        <c:grouping val="standard"/>
        <c:varyColors val="0"/>
        <c:ser>
          <c:idx val="0"/>
          <c:order val="0"/>
          <c:tx>
            <c:strRef>
              <c:f>'1'!$A$20</c:f>
              <c:strCache>
                <c:ptCount val="1"/>
                <c:pt idx="0">
                  <c:v>Avboka 2018</c:v>
                </c:pt>
              </c:strCache>
            </c:strRef>
          </c:tx>
          <c:spPr>
            <a:ln w="25400">
              <a:solidFill>
                <a:srgbClr val="754200"/>
              </a:solidFill>
              <a:prstDash val="sysDot"/>
            </a:ln>
          </c:spPr>
          <c:marker>
            <c:symbol val="none"/>
          </c:marker>
          <c:dLbls>
            <c:dLbl>
              <c:idx val="0"/>
              <c:delete val="1"/>
              <c:extLst>
                <c:ext xmlns:c15="http://schemas.microsoft.com/office/drawing/2012/chart" uri="{CE6537A1-D6FC-4f65-9D91-7224C49458BB}"/>
                <c:ext xmlns:c16="http://schemas.microsoft.com/office/drawing/2014/chart" uri="{C3380CC4-5D6E-409C-BE32-E72D297353CC}">
                  <c16:uniqueId val="{00000000-97B9-42B2-B7DB-D6D5EC09ED9B}"/>
                </c:ext>
              </c:extLst>
            </c:dLbl>
            <c:dLbl>
              <c:idx val="1"/>
              <c:delete val="1"/>
              <c:extLst>
                <c:ext xmlns:c15="http://schemas.microsoft.com/office/drawing/2012/chart" uri="{CE6537A1-D6FC-4f65-9D91-7224C49458BB}"/>
                <c:ext xmlns:c16="http://schemas.microsoft.com/office/drawing/2014/chart" uri="{C3380CC4-5D6E-409C-BE32-E72D297353CC}">
                  <c16:uniqueId val="{00000001-97B9-42B2-B7DB-D6D5EC09ED9B}"/>
                </c:ext>
              </c:extLst>
            </c:dLbl>
            <c:dLbl>
              <c:idx val="2"/>
              <c:delete val="1"/>
              <c:extLst>
                <c:ext xmlns:c15="http://schemas.microsoft.com/office/drawing/2012/chart" uri="{CE6537A1-D6FC-4f65-9D91-7224C49458BB}"/>
                <c:ext xmlns:c16="http://schemas.microsoft.com/office/drawing/2014/chart" uri="{C3380CC4-5D6E-409C-BE32-E72D297353CC}">
                  <c16:uniqueId val="{00000002-97B9-42B2-B7DB-D6D5EC09ED9B}"/>
                </c:ext>
              </c:extLst>
            </c:dLbl>
            <c:dLbl>
              <c:idx val="3"/>
              <c:delete val="1"/>
              <c:extLst>
                <c:ext xmlns:c15="http://schemas.microsoft.com/office/drawing/2012/chart" uri="{CE6537A1-D6FC-4f65-9D91-7224C49458BB}"/>
                <c:ext xmlns:c16="http://schemas.microsoft.com/office/drawing/2014/chart" uri="{C3380CC4-5D6E-409C-BE32-E72D297353CC}">
                  <c16:uniqueId val="{00000003-97B9-42B2-B7DB-D6D5EC09ED9B}"/>
                </c:ext>
              </c:extLst>
            </c:dLbl>
            <c:dLbl>
              <c:idx val="4"/>
              <c:delete val="1"/>
              <c:extLst>
                <c:ext xmlns:c15="http://schemas.microsoft.com/office/drawing/2012/chart" uri="{CE6537A1-D6FC-4f65-9D91-7224C49458BB}"/>
                <c:ext xmlns:c16="http://schemas.microsoft.com/office/drawing/2014/chart" uri="{C3380CC4-5D6E-409C-BE32-E72D297353CC}">
                  <c16:uniqueId val="{00000004-97B9-42B2-B7DB-D6D5EC09ED9B}"/>
                </c:ext>
              </c:extLst>
            </c:dLbl>
            <c:dLbl>
              <c:idx val="5"/>
              <c:delete val="1"/>
              <c:extLst>
                <c:ext xmlns:c15="http://schemas.microsoft.com/office/drawing/2012/chart" uri="{CE6537A1-D6FC-4f65-9D91-7224C49458BB}"/>
                <c:ext xmlns:c16="http://schemas.microsoft.com/office/drawing/2014/chart" uri="{C3380CC4-5D6E-409C-BE32-E72D297353CC}">
                  <c16:uniqueId val="{00000005-97B9-42B2-B7DB-D6D5EC09ED9B}"/>
                </c:ext>
              </c:extLst>
            </c:dLbl>
            <c:dLbl>
              <c:idx val="6"/>
              <c:delete val="1"/>
              <c:extLst>
                <c:ext xmlns:c15="http://schemas.microsoft.com/office/drawing/2012/chart" uri="{CE6537A1-D6FC-4f65-9D91-7224C49458BB}"/>
                <c:ext xmlns:c16="http://schemas.microsoft.com/office/drawing/2014/chart" uri="{C3380CC4-5D6E-409C-BE32-E72D297353CC}">
                  <c16:uniqueId val="{00000006-97B9-42B2-B7DB-D6D5EC09ED9B}"/>
                </c:ext>
              </c:extLst>
            </c:dLbl>
            <c:dLbl>
              <c:idx val="7"/>
              <c:delete val="1"/>
              <c:extLst>
                <c:ext xmlns:c15="http://schemas.microsoft.com/office/drawing/2012/chart" uri="{CE6537A1-D6FC-4f65-9D91-7224C49458BB}"/>
                <c:ext xmlns:c16="http://schemas.microsoft.com/office/drawing/2014/chart" uri="{C3380CC4-5D6E-409C-BE32-E72D297353CC}">
                  <c16:uniqueId val="{00000007-97B9-42B2-B7DB-D6D5EC09ED9B}"/>
                </c:ext>
              </c:extLst>
            </c:dLbl>
            <c:dLbl>
              <c:idx val="8"/>
              <c:layout>
                <c:manualLayout>
                  <c:x val="-1.6960832496420865E-2"/>
                  <c:y val="4.4546179656494711E-3"/>
                </c:manualLayout>
              </c:layout>
              <c:showLegendKey val="0"/>
              <c:showVal val="0"/>
              <c:showCatName val="0"/>
              <c:showSerName val="1"/>
              <c:showPercent val="0"/>
              <c:showBubbleSize val="0"/>
              <c:extLst>
                <c:ext xmlns:c15="http://schemas.microsoft.com/office/drawing/2012/chart" uri="{CE6537A1-D6FC-4f65-9D91-7224C49458BB}">
                  <c15:layout/>
                </c:ext>
                <c:ext xmlns:c16="http://schemas.microsoft.com/office/drawing/2014/chart" uri="{C3380CC4-5D6E-409C-BE32-E72D297353CC}">
                  <c16:uniqueId val="{00000008-97B9-42B2-B7DB-D6D5EC09ED9B}"/>
                </c:ext>
              </c:extLst>
            </c:dLbl>
            <c:spPr>
              <a:noFill/>
              <a:ln>
                <a:noFill/>
              </a:ln>
              <a:effectLst/>
            </c:spPr>
            <c:showLegendKey val="0"/>
            <c:showVal val="0"/>
            <c:showCatName val="0"/>
            <c:showSerName val="1"/>
            <c:showPercent val="0"/>
            <c:showBubbleSize val="0"/>
            <c:showLeaderLines val="0"/>
            <c:extLst>
              <c:ext xmlns:c15="http://schemas.microsoft.com/office/drawing/2012/chart" uri="{CE6537A1-D6FC-4f65-9D91-7224C49458BB}">
                <c15:showLeaderLines val="0"/>
              </c:ext>
            </c:extLst>
          </c:dLbls>
          <c:cat>
            <c:strRef>
              <c:f>'1'!$B$19:$L$19</c:f>
              <c:strCache>
                <c:ptCount val="9"/>
                <c:pt idx="0">
                  <c:v>Januari</c:v>
                </c:pt>
                <c:pt idx="1">
                  <c:v>Februari</c:v>
                </c:pt>
                <c:pt idx="2">
                  <c:v>Mars**</c:v>
                </c:pt>
                <c:pt idx="3">
                  <c:v>April</c:v>
                </c:pt>
                <c:pt idx="4">
                  <c:v>Maj</c:v>
                </c:pt>
                <c:pt idx="5">
                  <c:v>Juni </c:v>
                </c:pt>
                <c:pt idx="6">
                  <c:v>Juli</c:v>
                </c:pt>
                <c:pt idx="7">
                  <c:v>Augusti</c:v>
                </c:pt>
                <c:pt idx="8">
                  <c:v>September</c:v>
                </c:pt>
              </c:strCache>
            </c:strRef>
          </c:cat>
          <c:val>
            <c:numRef>
              <c:f>'1'!$B$20:$L$20</c:f>
              <c:numCache>
                <c:formatCode>#,##0</c:formatCode>
                <c:ptCount val="11"/>
                <c:pt idx="0">
                  <c:v>22904</c:v>
                </c:pt>
                <c:pt idx="1">
                  <c:v>22474</c:v>
                </c:pt>
                <c:pt idx="2">
                  <c:v>22611</c:v>
                </c:pt>
                <c:pt idx="3">
                  <c:v>21837</c:v>
                </c:pt>
                <c:pt idx="4">
                  <c:v>22097</c:v>
                </c:pt>
                <c:pt idx="5">
                  <c:v>16753</c:v>
                </c:pt>
                <c:pt idx="6">
                  <c:v>11588</c:v>
                </c:pt>
                <c:pt idx="7">
                  <c:v>19166</c:v>
                </c:pt>
                <c:pt idx="8">
                  <c:v>22426</c:v>
                </c:pt>
              </c:numCache>
            </c:numRef>
          </c:val>
          <c:smooth val="0"/>
          <c:extLst>
            <c:ext xmlns:c16="http://schemas.microsoft.com/office/drawing/2014/chart" uri="{C3380CC4-5D6E-409C-BE32-E72D297353CC}">
              <c16:uniqueId val="{00000009-97B9-42B2-B7DB-D6D5EC09ED9B}"/>
            </c:ext>
          </c:extLst>
        </c:ser>
        <c:ser>
          <c:idx val="1"/>
          <c:order val="1"/>
          <c:tx>
            <c:strRef>
              <c:f>'1'!$A$21</c:f>
              <c:strCache>
                <c:ptCount val="1"/>
                <c:pt idx="0">
                  <c:v>Avboka 2019</c:v>
                </c:pt>
              </c:strCache>
            </c:strRef>
          </c:tx>
          <c:spPr>
            <a:ln w="19050">
              <a:solidFill>
                <a:srgbClr val="754200"/>
              </a:solidFill>
              <a:prstDash val="sysDash"/>
            </a:ln>
          </c:spPr>
          <c:marker>
            <c:symbol val="none"/>
          </c:marker>
          <c:dLbls>
            <c:dLbl>
              <c:idx val="0"/>
              <c:delete val="1"/>
              <c:extLst>
                <c:ext xmlns:c15="http://schemas.microsoft.com/office/drawing/2012/chart" uri="{CE6537A1-D6FC-4f65-9D91-7224C49458BB}"/>
                <c:ext xmlns:c16="http://schemas.microsoft.com/office/drawing/2014/chart" uri="{C3380CC4-5D6E-409C-BE32-E72D297353CC}">
                  <c16:uniqueId val="{0000000A-97B9-42B2-B7DB-D6D5EC09ED9B}"/>
                </c:ext>
              </c:extLst>
            </c:dLbl>
            <c:dLbl>
              <c:idx val="1"/>
              <c:layout>
                <c:manualLayout>
                  <c:x val="0.52648182475409011"/>
                  <c:y val="-2.24705661994813E-2"/>
                </c:manualLayout>
              </c:layout>
              <c:showLegendKey val="0"/>
              <c:showVal val="0"/>
              <c:showCatName val="0"/>
              <c:showSerName val="1"/>
              <c:showPercent val="0"/>
              <c:showBubbleSize val="0"/>
              <c:extLst>
                <c:ext xmlns:c15="http://schemas.microsoft.com/office/drawing/2012/chart" uri="{CE6537A1-D6FC-4f65-9D91-7224C49458BB}">
                  <c15:layout/>
                </c:ext>
                <c:ext xmlns:c16="http://schemas.microsoft.com/office/drawing/2014/chart" uri="{C3380CC4-5D6E-409C-BE32-E72D297353CC}">
                  <c16:uniqueId val="{0000000B-97B9-42B2-B7DB-D6D5EC09ED9B}"/>
                </c:ext>
              </c:extLst>
            </c:dLbl>
            <c:dLbl>
              <c:idx val="2"/>
              <c:delete val="1"/>
              <c:extLst>
                <c:ext xmlns:c15="http://schemas.microsoft.com/office/drawing/2012/chart" uri="{CE6537A1-D6FC-4f65-9D91-7224C49458BB}"/>
                <c:ext xmlns:c16="http://schemas.microsoft.com/office/drawing/2014/chart" uri="{C3380CC4-5D6E-409C-BE32-E72D297353CC}">
                  <c16:uniqueId val="{0000000C-97B9-42B2-B7DB-D6D5EC09ED9B}"/>
                </c:ext>
              </c:extLst>
            </c:dLbl>
            <c:dLbl>
              <c:idx val="3"/>
              <c:delete val="1"/>
              <c:extLst>
                <c:ext xmlns:c15="http://schemas.microsoft.com/office/drawing/2012/chart" uri="{CE6537A1-D6FC-4f65-9D91-7224C49458BB}"/>
                <c:ext xmlns:c16="http://schemas.microsoft.com/office/drawing/2014/chart" uri="{C3380CC4-5D6E-409C-BE32-E72D297353CC}">
                  <c16:uniqueId val="{0000000D-97B9-42B2-B7DB-D6D5EC09ED9B}"/>
                </c:ext>
              </c:extLst>
            </c:dLbl>
            <c:dLbl>
              <c:idx val="4"/>
              <c:delete val="1"/>
              <c:extLst>
                <c:ext xmlns:c15="http://schemas.microsoft.com/office/drawing/2012/chart" uri="{CE6537A1-D6FC-4f65-9D91-7224C49458BB}"/>
                <c:ext xmlns:c16="http://schemas.microsoft.com/office/drawing/2014/chart" uri="{C3380CC4-5D6E-409C-BE32-E72D297353CC}">
                  <c16:uniqueId val="{0000000E-97B9-42B2-B7DB-D6D5EC09ED9B}"/>
                </c:ext>
              </c:extLst>
            </c:dLbl>
            <c:dLbl>
              <c:idx val="5"/>
              <c:delete val="1"/>
              <c:extLst>
                <c:ext xmlns:c15="http://schemas.microsoft.com/office/drawing/2012/chart" uri="{CE6537A1-D6FC-4f65-9D91-7224C49458BB}"/>
                <c:ext xmlns:c16="http://schemas.microsoft.com/office/drawing/2014/chart" uri="{C3380CC4-5D6E-409C-BE32-E72D297353CC}">
                  <c16:uniqueId val="{0000000F-97B9-42B2-B7DB-D6D5EC09ED9B}"/>
                </c:ext>
              </c:extLst>
            </c:dLbl>
            <c:dLbl>
              <c:idx val="6"/>
              <c:delete val="1"/>
              <c:extLst>
                <c:ext xmlns:c15="http://schemas.microsoft.com/office/drawing/2012/chart" uri="{CE6537A1-D6FC-4f65-9D91-7224C49458BB}"/>
                <c:ext xmlns:c16="http://schemas.microsoft.com/office/drawing/2014/chart" uri="{C3380CC4-5D6E-409C-BE32-E72D297353CC}">
                  <c16:uniqueId val="{00000010-97B9-42B2-B7DB-D6D5EC09ED9B}"/>
                </c:ext>
              </c:extLst>
            </c:dLbl>
            <c:dLbl>
              <c:idx val="7"/>
              <c:delete val="1"/>
              <c:extLst>
                <c:ext xmlns:c15="http://schemas.microsoft.com/office/drawing/2012/chart" uri="{CE6537A1-D6FC-4f65-9D91-7224C49458BB}"/>
                <c:ext xmlns:c16="http://schemas.microsoft.com/office/drawing/2014/chart" uri="{C3380CC4-5D6E-409C-BE32-E72D297353CC}">
                  <c16:uniqueId val="{00000011-97B9-42B2-B7DB-D6D5EC09ED9B}"/>
                </c:ext>
              </c:extLst>
            </c:dLbl>
            <c:dLbl>
              <c:idx val="8"/>
              <c:delete val="1"/>
              <c:extLst>
                <c:ext xmlns:c15="http://schemas.microsoft.com/office/drawing/2012/chart" uri="{CE6537A1-D6FC-4f65-9D91-7224C49458BB}"/>
                <c:ext xmlns:c16="http://schemas.microsoft.com/office/drawing/2014/chart" uri="{C3380CC4-5D6E-409C-BE32-E72D297353CC}">
                  <c16:uniqueId val="{00000012-97B9-42B2-B7DB-D6D5EC09ED9B}"/>
                </c:ext>
              </c:extLst>
            </c:dLbl>
            <c:dLbl>
              <c:idx val="9"/>
              <c:delete val="1"/>
              <c:extLst>
                <c:ext xmlns:c15="http://schemas.microsoft.com/office/drawing/2012/chart" uri="{CE6537A1-D6FC-4f65-9D91-7224C49458BB}"/>
                <c:ext xmlns:c16="http://schemas.microsoft.com/office/drawing/2014/chart" uri="{C3380CC4-5D6E-409C-BE32-E72D297353CC}">
                  <c16:uniqueId val="{00000013-97B9-42B2-B7DB-D6D5EC09ED9B}"/>
                </c:ext>
              </c:extLst>
            </c:dLbl>
            <c:spPr>
              <a:noFill/>
              <a:ln>
                <a:noFill/>
              </a:ln>
              <a:effectLst/>
            </c:spPr>
            <c:showLegendKey val="0"/>
            <c:showVal val="0"/>
            <c:showCatName val="0"/>
            <c:showSerName val="1"/>
            <c:showPercent val="0"/>
            <c:showBubbleSize val="0"/>
            <c:showLeaderLines val="0"/>
            <c:extLst>
              <c:ext xmlns:c15="http://schemas.microsoft.com/office/drawing/2012/chart" uri="{CE6537A1-D6FC-4f65-9D91-7224C49458BB}">
                <c15:showLeaderLines val="0"/>
              </c:ext>
            </c:extLst>
          </c:dLbls>
          <c:cat>
            <c:strRef>
              <c:f>'1'!$B$19:$L$19</c:f>
              <c:strCache>
                <c:ptCount val="9"/>
                <c:pt idx="0">
                  <c:v>Januari</c:v>
                </c:pt>
                <c:pt idx="1">
                  <c:v>Februari</c:v>
                </c:pt>
                <c:pt idx="2">
                  <c:v>Mars**</c:v>
                </c:pt>
                <c:pt idx="3">
                  <c:v>April</c:v>
                </c:pt>
                <c:pt idx="4">
                  <c:v>Maj</c:v>
                </c:pt>
                <c:pt idx="5">
                  <c:v>Juni </c:v>
                </c:pt>
                <c:pt idx="6">
                  <c:v>Juli</c:v>
                </c:pt>
                <c:pt idx="7">
                  <c:v>Augusti</c:v>
                </c:pt>
                <c:pt idx="8">
                  <c:v>September</c:v>
                </c:pt>
              </c:strCache>
            </c:strRef>
          </c:cat>
          <c:val>
            <c:numRef>
              <c:f>'1'!$B$21:$L$21</c:f>
              <c:numCache>
                <c:formatCode>#,##0</c:formatCode>
                <c:ptCount val="11"/>
                <c:pt idx="0">
                  <c:v>30520</c:v>
                </c:pt>
                <c:pt idx="1">
                  <c:v>28140</c:v>
                </c:pt>
                <c:pt idx="2">
                  <c:v>30546</c:v>
                </c:pt>
                <c:pt idx="3">
                  <c:v>28895</c:v>
                </c:pt>
                <c:pt idx="4">
                  <c:v>32989</c:v>
                </c:pt>
                <c:pt idx="5">
                  <c:v>25052</c:v>
                </c:pt>
                <c:pt idx="6">
                  <c:v>19483</c:v>
                </c:pt>
                <c:pt idx="7">
                  <c:v>29115</c:v>
                </c:pt>
                <c:pt idx="8">
                  <c:v>35847</c:v>
                </c:pt>
              </c:numCache>
            </c:numRef>
          </c:val>
          <c:smooth val="0"/>
          <c:extLst>
            <c:ext xmlns:c16="http://schemas.microsoft.com/office/drawing/2014/chart" uri="{C3380CC4-5D6E-409C-BE32-E72D297353CC}">
              <c16:uniqueId val="{00000014-97B9-42B2-B7DB-D6D5EC09ED9B}"/>
            </c:ext>
          </c:extLst>
        </c:ser>
        <c:ser>
          <c:idx val="2"/>
          <c:order val="2"/>
          <c:tx>
            <c:strRef>
              <c:f>'1'!$A$22</c:f>
              <c:strCache>
                <c:ptCount val="1"/>
                <c:pt idx="0">
                  <c:v>Avboka 2020</c:v>
                </c:pt>
              </c:strCache>
            </c:strRef>
          </c:tx>
          <c:spPr>
            <a:ln>
              <a:solidFill>
                <a:srgbClr val="754200"/>
              </a:solidFill>
            </a:ln>
          </c:spPr>
          <c:marker>
            <c:symbol val="none"/>
          </c:marker>
          <c:dLbls>
            <c:dLbl>
              <c:idx val="0"/>
              <c:delete val="1"/>
              <c:extLst>
                <c:ext xmlns:c15="http://schemas.microsoft.com/office/drawing/2012/chart" uri="{CE6537A1-D6FC-4f65-9D91-7224C49458BB}"/>
                <c:ext xmlns:c16="http://schemas.microsoft.com/office/drawing/2014/chart" uri="{C3380CC4-5D6E-409C-BE32-E72D297353CC}">
                  <c16:uniqueId val="{00000015-97B9-42B2-B7DB-D6D5EC09ED9B}"/>
                </c:ext>
              </c:extLst>
            </c:dLbl>
            <c:dLbl>
              <c:idx val="1"/>
              <c:delete val="1"/>
              <c:extLst>
                <c:ext xmlns:c15="http://schemas.microsoft.com/office/drawing/2012/chart" uri="{CE6537A1-D6FC-4f65-9D91-7224C49458BB}"/>
                <c:ext xmlns:c16="http://schemas.microsoft.com/office/drawing/2014/chart" uri="{C3380CC4-5D6E-409C-BE32-E72D297353CC}">
                  <c16:uniqueId val="{00000016-97B9-42B2-B7DB-D6D5EC09ED9B}"/>
                </c:ext>
              </c:extLst>
            </c:dLbl>
            <c:dLbl>
              <c:idx val="2"/>
              <c:delete val="1"/>
              <c:extLst>
                <c:ext xmlns:c15="http://schemas.microsoft.com/office/drawing/2012/chart" uri="{CE6537A1-D6FC-4f65-9D91-7224C49458BB}"/>
                <c:ext xmlns:c16="http://schemas.microsoft.com/office/drawing/2014/chart" uri="{C3380CC4-5D6E-409C-BE32-E72D297353CC}">
                  <c16:uniqueId val="{00000017-97B9-42B2-B7DB-D6D5EC09ED9B}"/>
                </c:ext>
              </c:extLst>
            </c:dLbl>
            <c:dLbl>
              <c:idx val="3"/>
              <c:delete val="1"/>
              <c:extLst>
                <c:ext xmlns:c15="http://schemas.microsoft.com/office/drawing/2012/chart" uri="{CE6537A1-D6FC-4f65-9D91-7224C49458BB}"/>
                <c:ext xmlns:c16="http://schemas.microsoft.com/office/drawing/2014/chart" uri="{C3380CC4-5D6E-409C-BE32-E72D297353CC}">
                  <c16:uniqueId val="{00000018-97B9-42B2-B7DB-D6D5EC09ED9B}"/>
                </c:ext>
              </c:extLst>
            </c:dLbl>
            <c:dLbl>
              <c:idx val="4"/>
              <c:delete val="1"/>
              <c:extLst>
                <c:ext xmlns:c15="http://schemas.microsoft.com/office/drawing/2012/chart" uri="{CE6537A1-D6FC-4f65-9D91-7224C49458BB}"/>
                <c:ext xmlns:c16="http://schemas.microsoft.com/office/drawing/2014/chart" uri="{C3380CC4-5D6E-409C-BE32-E72D297353CC}">
                  <c16:uniqueId val="{00000019-97B9-42B2-B7DB-D6D5EC09ED9B}"/>
                </c:ext>
              </c:extLst>
            </c:dLbl>
            <c:dLbl>
              <c:idx val="5"/>
              <c:delete val="1"/>
              <c:extLst>
                <c:ext xmlns:c15="http://schemas.microsoft.com/office/drawing/2012/chart" uri="{CE6537A1-D6FC-4f65-9D91-7224C49458BB}"/>
                <c:ext xmlns:c16="http://schemas.microsoft.com/office/drawing/2014/chart" uri="{C3380CC4-5D6E-409C-BE32-E72D297353CC}">
                  <c16:uniqueId val="{0000001A-97B9-42B2-B7DB-D6D5EC09ED9B}"/>
                </c:ext>
              </c:extLst>
            </c:dLbl>
            <c:dLbl>
              <c:idx val="6"/>
              <c:delete val="1"/>
              <c:extLst>
                <c:ext xmlns:c15="http://schemas.microsoft.com/office/drawing/2012/chart" uri="{CE6537A1-D6FC-4f65-9D91-7224C49458BB}"/>
                <c:ext xmlns:c16="http://schemas.microsoft.com/office/drawing/2014/chart" uri="{C3380CC4-5D6E-409C-BE32-E72D297353CC}">
                  <c16:uniqueId val="{0000001B-97B9-42B2-B7DB-D6D5EC09ED9B}"/>
                </c:ext>
              </c:extLst>
            </c:dLbl>
            <c:dLbl>
              <c:idx val="7"/>
              <c:delete val="1"/>
              <c:extLst>
                <c:ext xmlns:c15="http://schemas.microsoft.com/office/drawing/2012/chart" uri="{CE6537A1-D6FC-4f65-9D91-7224C49458BB}"/>
                <c:ext xmlns:c16="http://schemas.microsoft.com/office/drawing/2014/chart" uri="{C3380CC4-5D6E-409C-BE32-E72D297353CC}">
                  <c16:uniqueId val="{0000001C-97B9-42B2-B7DB-D6D5EC09ED9B}"/>
                </c:ext>
              </c:extLst>
            </c:dLbl>
            <c:dLbl>
              <c:idx val="9"/>
              <c:layout>
                <c:manualLayout>
                  <c:x val="-1.130722166428068E-2"/>
                  <c:y val="1.1140403244645596E-2"/>
                </c:manualLayout>
              </c:layout>
              <c:showLegendKey val="0"/>
              <c:showVal val="0"/>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1E-97B9-42B2-B7DB-D6D5EC09ED9B}"/>
                </c:ext>
              </c:extLst>
            </c:dLbl>
            <c:spPr>
              <a:noFill/>
              <a:ln>
                <a:noFill/>
              </a:ln>
              <a:effectLst/>
            </c:spPr>
            <c:showLegendKey val="0"/>
            <c:showVal val="0"/>
            <c:showCatName val="0"/>
            <c:showSerName val="1"/>
            <c:showPercent val="0"/>
            <c:showBubbleSize val="0"/>
            <c:showLeaderLines val="0"/>
            <c:extLst>
              <c:ext xmlns:c15="http://schemas.microsoft.com/office/drawing/2012/chart" uri="{CE6537A1-D6FC-4f65-9D91-7224C49458BB}">
                <c15:layout/>
                <c15:showLeaderLines val="0"/>
              </c:ext>
            </c:extLst>
          </c:dLbls>
          <c:cat>
            <c:strRef>
              <c:f>'1'!$B$19:$L$19</c:f>
              <c:strCache>
                <c:ptCount val="9"/>
                <c:pt idx="0">
                  <c:v>Januari</c:v>
                </c:pt>
                <c:pt idx="1">
                  <c:v>Februari</c:v>
                </c:pt>
                <c:pt idx="2">
                  <c:v>Mars**</c:v>
                </c:pt>
                <c:pt idx="3">
                  <c:v>April</c:v>
                </c:pt>
                <c:pt idx="4">
                  <c:v>Maj</c:v>
                </c:pt>
                <c:pt idx="5">
                  <c:v>Juni </c:v>
                </c:pt>
                <c:pt idx="6">
                  <c:v>Juli</c:v>
                </c:pt>
                <c:pt idx="7">
                  <c:v>Augusti</c:v>
                </c:pt>
                <c:pt idx="8">
                  <c:v>September</c:v>
                </c:pt>
              </c:strCache>
            </c:strRef>
          </c:cat>
          <c:val>
            <c:numRef>
              <c:f>'1'!$B$22:$L$22</c:f>
              <c:numCache>
                <c:formatCode>#,##0</c:formatCode>
                <c:ptCount val="11"/>
                <c:pt idx="0">
                  <c:v>39363</c:v>
                </c:pt>
                <c:pt idx="1">
                  <c:v>38149</c:v>
                </c:pt>
                <c:pt idx="2">
                  <c:v>54507</c:v>
                </c:pt>
                <c:pt idx="3">
                  <c:v>29988</c:v>
                </c:pt>
                <c:pt idx="4">
                  <c:v>30327</c:v>
                </c:pt>
                <c:pt idx="5">
                  <c:v>30193</c:v>
                </c:pt>
                <c:pt idx="6">
                  <c:v>23970</c:v>
                </c:pt>
                <c:pt idx="7">
                  <c:v>38204</c:v>
                </c:pt>
                <c:pt idx="8">
                  <c:v>53951</c:v>
                </c:pt>
              </c:numCache>
            </c:numRef>
          </c:val>
          <c:smooth val="0"/>
          <c:extLst>
            <c:ext xmlns:c16="http://schemas.microsoft.com/office/drawing/2014/chart" uri="{C3380CC4-5D6E-409C-BE32-E72D297353CC}">
              <c16:uniqueId val="{0000001F-97B9-42B2-B7DB-D6D5EC09ED9B}"/>
            </c:ext>
          </c:extLst>
        </c:ser>
        <c:ser>
          <c:idx val="3"/>
          <c:order val="3"/>
          <c:tx>
            <c:strRef>
              <c:f>'1'!$A$23</c:f>
              <c:strCache>
                <c:ptCount val="1"/>
                <c:pt idx="0">
                  <c:v>Boka 2018</c:v>
                </c:pt>
              </c:strCache>
            </c:strRef>
          </c:tx>
          <c:spPr>
            <a:ln w="25400">
              <a:solidFill>
                <a:srgbClr val="E98300"/>
              </a:solidFill>
              <a:prstDash val="sysDot"/>
            </a:ln>
          </c:spPr>
          <c:marker>
            <c:symbol val="none"/>
          </c:marker>
          <c:dLbls>
            <c:dLbl>
              <c:idx val="0"/>
              <c:delete val="1"/>
              <c:extLst>
                <c:ext xmlns:c15="http://schemas.microsoft.com/office/drawing/2012/chart" uri="{CE6537A1-D6FC-4f65-9D91-7224C49458BB}"/>
                <c:ext xmlns:c16="http://schemas.microsoft.com/office/drawing/2014/chart" uri="{C3380CC4-5D6E-409C-BE32-E72D297353CC}">
                  <c16:uniqueId val="{00000020-97B9-42B2-B7DB-D6D5EC09ED9B}"/>
                </c:ext>
              </c:extLst>
            </c:dLbl>
            <c:dLbl>
              <c:idx val="1"/>
              <c:layout>
                <c:manualLayout>
                  <c:x val="0.52194825209940388"/>
                  <c:y val="-4.0329725911214906E-2"/>
                </c:manualLayout>
              </c:layout>
              <c:showLegendKey val="0"/>
              <c:showVal val="0"/>
              <c:showCatName val="0"/>
              <c:showSerName val="1"/>
              <c:showPercent val="0"/>
              <c:showBubbleSize val="0"/>
              <c:extLst>
                <c:ext xmlns:c15="http://schemas.microsoft.com/office/drawing/2012/chart" uri="{CE6537A1-D6FC-4f65-9D91-7224C49458BB}">
                  <c15:layout/>
                </c:ext>
                <c:ext xmlns:c16="http://schemas.microsoft.com/office/drawing/2014/chart" uri="{C3380CC4-5D6E-409C-BE32-E72D297353CC}">
                  <c16:uniqueId val="{00000021-97B9-42B2-B7DB-D6D5EC09ED9B}"/>
                </c:ext>
              </c:extLst>
            </c:dLbl>
            <c:dLbl>
              <c:idx val="2"/>
              <c:delete val="1"/>
              <c:extLst>
                <c:ext xmlns:c15="http://schemas.microsoft.com/office/drawing/2012/chart" uri="{CE6537A1-D6FC-4f65-9D91-7224C49458BB}"/>
                <c:ext xmlns:c16="http://schemas.microsoft.com/office/drawing/2014/chart" uri="{C3380CC4-5D6E-409C-BE32-E72D297353CC}">
                  <c16:uniqueId val="{00000022-97B9-42B2-B7DB-D6D5EC09ED9B}"/>
                </c:ext>
              </c:extLst>
            </c:dLbl>
            <c:dLbl>
              <c:idx val="3"/>
              <c:delete val="1"/>
              <c:extLst>
                <c:ext xmlns:c15="http://schemas.microsoft.com/office/drawing/2012/chart" uri="{CE6537A1-D6FC-4f65-9D91-7224C49458BB}"/>
                <c:ext xmlns:c16="http://schemas.microsoft.com/office/drawing/2014/chart" uri="{C3380CC4-5D6E-409C-BE32-E72D297353CC}">
                  <c16:uniqueId val="{00000023-97B9-42B2-B7DB-D6D5EC09ED9B}"/>
                </c:ext>
              </c:extLst>
            </c:dLbl>
            <c:dLbl>
              <c:idx val="4"/>
              <c:delete val="1"/>
              <c:extLst>
                <c:ext xmlns:c15="http://schemas.microsoft.com/office/drawing/2012/chart" uri="{CE6537A1-D6FC-4f65-9D91-7224C49458BB}"/>
                <c:ext xmlns:c16="http://schemas.microsoft.com/office/drawing/2014/chart" uri="{C3380CC4-5D6E-409C-BE32-E72D297353CC}">
                  <c16:uniqueId val="{00000024-97B9-42B2-B7DB-D6D5EC09ED9B}"/>
                </c:ext>
              </c:extLst>
            </c:dLbl>
            <c:dLbl>
              <c:idx val="5"/>
              <c:delete val="1"/>
              <c:extLst>
                <c:ext xmlns:c15="http://schemas.microsoft.com/office/drawing/2012/chart" uri="{CE6537A1-D6FC-4f65-9D91-7224C49458BB}"/>
                <c:ext xmlns:c16="http://schemas.microsoft.com/office/drawing/2014/chart" uri="{C3380CC4-5D6E-409C-BE32-E72D297353CC}">
                  <c16:uniqueId val="{00000025-97B9-42B2-B7DB-D6D5EC09ED9B}"/>
                </c:ext>
              </c:extLst>
            </c:dLbl>
            <c:dLbl>
              <c:idx val="6"/>
              <c:delete val="1"/>
              <c:extLst>
                <c:ext xmlns:c15="http://schemas.microsoft.com/office/drawing/2012/chart" uri="{CE6537A1-D6FC-4f65-9D91-7224C49458BB}"/>
                <c:ext xmlns:c16="http://schemas.microsoft.com/office/drawing/2014/chart" uri="{C3380CC4-5D6E-409C-BE32-E72D297353CC}">
                  <c16:uniqueId val="{00000026-97B9-42B2-B7DB-D6D5EC09ED9B}"/>
                </c:ext>
              </c:extLst>
            </c:dLbl>
            <c:dLbl>
              <c:idx val="7"/>
              <c:delete val="1"/>
              <c:extLst>
                <c:ext xmlns:c15="http://schemas.microsoft.com/office/drawing/2012/chart" uri="{CE6537A1-D6FC-4f65-9D91-7224C49458BB}"/>
                <c:ext xmlns:c16="http://schemas.microsoft.com/office/drawing/2014/chart" uri="{C3380CC4-5D6E-409C-BE32-E72D297353CC}">
                  <c16:uniqueId val="{00000027-97B9-42B2-B7DB-D6D5EC09ED9B}"/>
                </c:ext>
              </c:extLst>
            </c:dLbl>
            <c:dLbl>
              <c:idx val="8"/>
              <c:delete val="1"/>
              <c:extLst>
                <c:ext xmlns:c15="http://schemas.microsoft.com/office/drawing/2012/chart" uri="{CE6537A1-D6FC-4f65-9D91-7224C49458BB}"/>
                <c:ext xmlns:c16="http://schemas.microsoft.com/office/drawing/2014/chart" uri="{C3380CC4-5D6E-409C-BE32-E72D297353CC}">
                  <c16:uniqueId val="{00000028-97B9-42B2-B7DB-D6D5EC09ED9B}"/>
                </c:ext>
              </c:extLst>
            </c:dLbl>
            <c:dLbl>
              <c:idx val="9"/>
              <c:delete val="1"/>
              <c:extLst>
                <c:ext xmlns:c15="http://schemas.microsoft.com/office/drawing/2012/chart" uri="{CE6537A1-D6FC-4f65-9D91-7224C49458BB}"/>
                <c:ext xmlns:c16="http://schemas.microsoft.com/office/drawing/2014/chart" uri="{C3380CC4-5D6E-409C-BE32-E72D297353CC}">
                  <c16:uniqueId val="{00000029-97B9-42B2-B7DB-D6D5EC09ED9B}"/>
                </c:ext>
              </c:extLst>
            </c:dLbl>
            <c:spPr>
              <a:noFill/>
              <a:ln>
                <a:noFill/>
              </a:ln>
              <a:effectLst/>
            </c:spPr>
            <c:showLegendKey val="0"/>
            <c:showVal val="0"/>
            <c:showCatName val="0"/>
            <c:showSerName val="1"/>
            <c:showPercent val="0"/>
            <c:showBubbleSize val="0"/>
            <c:showLeaderLines val="0"/>
            <c:extLst>
              <c:ext xmlns:c15="http://schemas.microsoft.com/office/drawing/2012/chart" uri="{CE6537A1-D6FC-4f65-9D91-7224C49458BB}">
                <c15:showLeaderLines val="0"/>
              </c:ext>
            </c:extLst>
          </c:dLbls>
          <c:cat>
            <c:strRef>
              <c:f>'1'!$B$19:$L$19</c:f>
              <c:strCache>
                <c:ptCount val="9"/>
                <c:pt idx="0">
                  <c:v>Januari</c:v>
                </c:pt>
                <c:pt idx="1">
                  <c:v>Februari</c:v>
                </c:pt>
                <c:pt idx="2">
                  <c:v>Mars**</c:v>
                </c:pt>
                <c:pt idx="3">
                  <c:v>April</c:v>
                </c:pt>
                <c:pt idx="4">
                  <c:v>Maj</c:v>
                </c:pt>
                <c:pt idx="5">
                  <c:v>Juni </c:v>
                </c:pt>
                <c:pt idx="6">
                  <c:v>Juli</c:v>
                </c:pt>
                <c:pt idx="7">
                  <c:v>Augusti</c:v>
                </c:pt>
                <c:pt idx="8">
                  <c:v>September</c:v>
                </c:pt>
              </c:strCache>
            </c:strRef>
          </c:cat>
          <c:val>
            <c:numRef>
              <c:f>'1'!$B$23:$L$23</c:f>
              <c:numCache>
                <c:formatCode>#,##0</c:formatCode>
                <c:ptCount val="11"/>
                <c:pt idx="0">
                  <c:v>55324</c:v>
                </c:pt>
                <c:pt idx="1">
                  <c:v>50493</c:v>
                </c:pt>
                <c:pt idx="2">
                  <c:v>54243</c:v>
                </c:pt>
                <c:pt idx="3">
                  <c:v>56378</c:v>
                </c:pt>
                <c:pt idx="4">
                  <c:v>53630</c:v>
                </c:pt>
                <c:pt idx="5">
                  <c:v>42529</c:v>
                </c:pt>
                <c:pt idx="6">
                  <c:v>38939</c:v>
                </c:pt>
                <c:pt idx="7">
                  <c:v>54567</c:v>
                </c:pt>
                <c:pt idx="8">
                  <c:v>56845</c:v>
                </c:pt>
              </c:numCache>
            </c:numRef>
          </c:val>
          <c:smooth val="0"/>
          <c:extLst>
            <c:ext xmlns:c16="http://schemas.microsoft.com/office/drawing/2014/chart" uri="{C3380CC4-5D6E-409C-BE32-E72D297353CC}">
              <c16:uniqueId val="{0000002A-97B9-42B2-B7DB-D6D5EC09ED9B}"/>
            </c:ext>
          </c:extLst>
        </c:ser>
        <c:ser>
          <c:idx val="4"/>
          <c:order val="4"/>
          <c:tx>
            <c:strRef>
              <c:f>'1'!$A$24</c:f>
              <c:strCache>
                <c:ptCount val="1"/>
                <c:pt idx="0">
                  <c:v>Boka 2019</c:v>
                </c:pt>
              </c:strCache>
            </c:strRef>
          </c:tx>
          <c:spPr>
            <a:ln w="19050">
              <a:solidFill>
                <a:srgbClr val="E98300"/>
              </a:solidFill>
              <a:prstDash val="sysDash"/>
            </a:ln>
          </c:spPr>
          <c:marker>
            <c:symbol val="none"/>
          </c:marker>
          <c:dLbls>
            <c:dLbl>
              <c:idx val="0"/>
              <c:delete val="1"/>
              <c:extLst>
                <c:ext xmlns:c15="http://schemas.microsoft.com/office/drawing/2012/chart" uri="{CE6537A1-D6FC-4f65-9D91-7224C49458BB}"/>
                <c:ext xmlns:c16="http://schemas.microsoft.com/office/drawing/2014/chart" uri="{C3380CC4-5D6E-409C-BE32-E72D297353CC}">
                  <c16:uniqueId val="{0000002B-97B9-42B2-B7DB-D6D5EC09ED9B}"/>
                </c:ext>
              </c:extLst>
            </c:dLbl>
            <c:dLbl>
              <c:idx val="1"/>
              <c:layout>
                <c:manualLayout>
                  <c:x val="0.52386914428370968"/>
                  <c:y val="-6.5180531285097654E-2"/>
                </c:manualLayout>
              </c:layout>
              <c:showLegendKey val="0"/>
              <c:showVal val="0"/>
              <c:showCatName val="0"/>
              <c:showSerName val="1"/>
              <c:showPercent val="0"/>
              <c:showBubbleSize val="0"/>
              <c:extLst>
                <c:ext xmlns:c15="http://schemas.microsoft.com/office/drawing/2012/chart" uri="{CE6537A1-D6FC-4f65-9D91-7224C49458BB}">
                  <c15:layout/>
                </c:ext>
                <c:ext xmlns:c16="http://schemas.microsoft.com/office/drawing/2014/chart" uri="{C3380CC4-5D6E-409C-BE32-E72D297353CC}">
                  <c16:uniqueId val="{0000002C-97B9-42B2-B7DB-D6D5EC09ED9B}"/>
                </c:ext>
              </c:extLst>
            </c:dLbl>
            <c:dLbl>
              <c:idx val="2"/>
              <c:delete val="1"/>
              <c:extLst>
                <c:ext xmlns:c15="http://schemas.microsoft.com/office/drawing/2012/chart" uri="{CE6537A1-D6FC-4f65-9D91-7224C49458BB}"/>
                <c:ext xmlns:c16="http://schemas.microsoft.com/office/drawing/2014/chart" uri="{C3380CC4-5D6E-409C-BE32-E72D297353CC}">
                  <c16:uniqueId val="{0000002D-97B9-42B2-B7DB-D6D5EC09ED9B}"/>
                </c:ext>
              </c:extLst>
            </c:dLbl>
            <c:dLbl>
              <c:idx val="3"/>
              <c:delete val="1"/>
              <c:extLst>
                <c:ext xmlns:c15="http://schemas.microsoft.com/office/drawing/2012/chart" uri="{CE6537A1-D6FC-4f65-9D91-7224C49458BB}"/>
                <c:ext xmlns:c16="http://schemas.microsoft.com/office/drawing/2014/chart" uri="{C3380CC4-5D6E-409C-BE32-E72D297353CC}">
                  <c16:uniqueId val="{0000002E-97B9-42B2-B7DB-D6D5EC09ED9B}"/>
                </c:ext>
              </c:extLst>
            </c:dLbl>
            <c:dLbl>
              <c:idx val="4"/>
              <c:delete val="1"/>
              <c:extLst>
                <c:ext xmlns:c15="http://schemas.microsoft.com/office/drawing/2012/chart" uri="{CE6537A1-D6FC-4f65-9D91-7224C49458BB}"/>
                <c:ext xmlns:c16="http://schemas.microsoft.com/office/drawing/2014/chart" uri="{C3380CC4-5D6E-409C-BE32-E72D297353CC}">
                  <c16:uniqueId val="{0000002F-97B9-42B2-B7DB-D6D5EC09ED9B}"/>
                </c:ext>
              </c:extLst>
            </c:dLbl>
            <c:dLbl>
              <c:idx val="5"/>
              <c:delete val="1"/>
              <c:extLst>
                <c:ext xmlns:c15="http://schemas.microsoft.com/office/drawing/2012/chart" uri="{CE6537A1-D6FC-4f65-9D91-7224C49458BB}"/>
                <c:ext xmlns:c16="http://schemas.microsoft.com/office/drawing/2014/chart" uri="{C3380CC4-5D6E-409C-BE32-E72D297353CC}">
                  <c16:uniqueId val="{00000030-97B9-42B2-B7DB-D6D5EC09ED9B}"/>
                </c:ext>
              </c:extLst>
            </c:dLbl>
            <c:dLbl>
              <c:idx val="6"/>
              <c:delete val="1"/>
              <c:extLst>
                <c:ext xmlns:c15="http://schemas.microsoft.com/office/drawing/2012/chart" uri="{CE6537A1-D6FC-4f65-9D91-7224C49458BB}"/>
                <c:ext xmlns:c16="http://schemas.microsoft.com/office/drawing/2014/chart" uri="{C3380CC4-5D6E-409C-BE32-E72D297353CC}">
                  <c16:uniqueId val="{00000031-97B9-42B2-B7DB-D6D5EC09ED9B}"/>
                </c:ext>
              </c:extLst>
            </c:dLbl>
            <c:dLbl>
              <c:idx val="7"/>
              <c:delete val="1"/>
              <c:extLst>
                <c:ext xmlns:c15="http://schemas.microsoft.com/office/drawing/2012/chart" uri="{CE6537A1-D6FC-4f65-9D91-7224C49458BB}"/>
                <c:ext xmlns:c16="http://schemas.microsoft.com/office/drawing/2014/chart" uri="{C3380CC4-5D6E-409C-BE32-E72D297353CC}">
                  <c16:uniqueId val="{00000032-97B9-42B2-B7DB-D6D5EC09ED9B}"/>
                </c:ext>
              </c:extLst>
            </c:dLbl>
            <c:dLbl>
              <c:idx val="8"/>
              <c:delete val="1"/>
              <c:extLst>
                <c:ext xmlns:c15="http://schemas.microsoft.com/office/drawing/2012/chart" uri="{CE6537A1-D6FC-4f65-9D91-7224C49458BB}"/>
                <c:ext xmlns:c16="http://schemas.microsoft.com/office/drawing/2014/chart" uri="{C3380CC4-5D6E-409C-BE32-E72D297353CC}">
                  <c16:uniqueId val="{00000033-97B9-42B2-B7DB-D6D5EC09ED9B}"/>
                </c:ext>
              </c:extLst>
            </c:dLbl>
            <c:dLbl>
              <c:idx val="9"/>
              <c:delete val="1"/>
              <c:extLst>
                <c:ext xmlns:c15="http://schemas.microsoft.com/office/drawing/2012/chart" uri="{CE6537A1-D6FC-4f65-9D91-7224C49458BB}"/>
                <c:ext xmlns:c16="http://schemas.microsoft.com/office/drawing/2014/chart" uri="{C3380CC4-5D6E-409C-BE32-E72D297353CC}">
                  <c16:uniqueId val="{00000034-97B9-42B2-B7DB-D6D5EC09ED9B}"/>
                </c:ext>
              </c:extLst>
            </c:dLbl>
            <c:spPr>
              <a:noFill/>
              <a:ln>
                <a:noFill/>
              </a:ln>
              <a:effectLst/>
            </c:spPr>
            <c:showLegendKey val="0"/>
            <c:showVal val="0"/>
            <c:showCatName val="0"/>
            <c:showSerName val="1"/>
            <c:showPercent val="0"/>
            <c:showBubbleSize val="0"/>
            <c:showLeaderLines val="0"/>
            <c:extLst>
              <c:ext xmlns:c15="http://schemas.microsoft.com/office/drawing/2012/chart" uri="{CE6537A1-D6FC-4f65-9D91-7224C49458BB}">
                <c15:showLeaderLines val="0"/>
              </c:ext>
            </c:extLst>
          </c:dLbls>
          <c:cat>
            <c:strRef>
              <c:f>'1'!$B$19:$L$19</c:f>
              <c:strCache>
                <c:ptCount val="9"/>
                <c:pt idx="0">
                  <c:v>Januari</c:v>
                </c:pt>
                <c:pt idx="1">
                  <c:v>Februari</c:v>
                </c:pt>
                <c:pt idx="2">
                  <c:v>Mars**</c:v>
                </c:pt>
                <c:pt idx="3">
                  <c:v>April</c:v>
                </c:pt>
                <c:pt idx="4">
                  <c:v>Maj</c:v>
                </c:pt>
                <c:pt idx="5">
                  <c:v>Juni </c:v>
                </c:pt>
                <c:pt idx="6">
                  <c:v>Juli</c:v>
                </c:pt>
                <c:pt idx="7">
                  <c:v>Augusti</c:v>
                </c:pt>
                <c:pt idx="8">
                  <c:v>September</c:v>
                </c:pt>
              </c:strCache>
            </c:strRef>
          </c:cat>
          <c:val>
            <c:numRef>
              <c:f>'1'!$B$24:$L$24</c:f>
              <c:numCache>
                <c:formatCode>#,##0</c:formatCode>
                <c:ptCount val="11"/>
                <c:pt idx="0">
                  <c:v>70867</c:v>
                </c:pt>
                <c:pt idx="1">
                  <c:v>64925</c:v>
                </c:pt>
                <c:pt idx="2">
                  <c:v>72588</c:v>
                </c:pt>
                <c:pt idx="3">
                  <c:v>70536</c:v>
                </c:pt>
                <c:pt idx="4">
                  <c:v>74523</c:v>
                </c:pt>
                <c:pt idx="5">
                  <c:v>56509</c:v>
                </c:pt>
                <c:pt idx="6">
                  <c:v>55468</c:v>
                </c:pt>
                <c:pt idx="7">
                  <c:v>74169</c:v>
                </c:pt>
                <c:pt idx="8">
                  <c:v>83796</c:v>
                </c:pt>
              </c:numCache>
            </c:numRef>
          </c:val>
          <c:smooth val="0"/>
          <c:extLst>
            <c:ext xmlns:c16="http://schemas.microsoft.com/office/drawing/2014/chart" uri="{C3380CC4-5D6E-409C-BE32-E72D297353CC}">
              <c16:uniqueId val="{00000035-97B9-42B2-B7DB-D6D5EC09ED9B}"/>
            </c:ext>
          </c:extLst>
        </c:ser>
        <c:ser>
          <c:idx val="5"/>
          <c:order val="5"/>
          <c:tx>
            <c:strRef>
              <c:f>'1'!$A$25</c:f>
              <c:strCache>
                <c:ptCount val="1"/>
                <c:pt idx="0">
                  <c:v>Boka 2020</c:v>
                </c:pt>
              </c:strCache>
            </c:strRef>
          </c:tx>
          <c:spPr>
            <a:ln w="28575">
              <a:solidFill>
                <a:srgbClr val="E98300"/>
              </a:solidFill>
            </a:ln>
          </c:spPr>
          <c:marker>
            <c:symbol val="none"/>
          </c:marker>
          <c:dLbls>
            <c:dLbl>
              <c:idx val="0"/>
              <c:delete val="1"/>
              <c:extLst>
                <c:ext xmlns:c15="http://schemas.microsoft.com/office/drawing/2012/chart" uri="{CE6537A1-D6FC-4f65-9D91-7224C49458BB}"/>
                <c:ext xmlns:c16="http://schemas.microsoft.com/office/drawing/2014/chart" uri="{C3380CC4-5D6E-409C-BE32-E72D297353CC}">
                  <c16:uniqueId val="{00000036-97B9-42B2-B7DB-D6D5EC09ED9B}"/>
                </c:ext>
              </c:extLst>
            </c:dLbl>
            <c:dLbl>
              <c:idx val="1"/>
              <c:delete val="1"/>
              <c:extLst>
                <c:ext xmlns:c15="http://schemas.microsoft.com/office/drawing/2012/chart" uri="{CE6537A1-D6FC-4f65-9D91-7224C49458BB}"/>
                <c:ext xmlns:c16="http://schemas.microsoft.com/office/drawing/2014/chart" uri="{C3380CC4-5D6E-409C-BE32-E72D297353CC}">
                  <c16:uniqueId val="{00000037-97B9-42B2-B7DB-D6D5EC09ED9B}"/>
                </c:ext>
              </c:extLst>
            </c:dLbl>
            <c:dLbl>
              <c:idx val="2"/>
              <c:delete val="1"/>
              <c:extLst>
                <c:ext xmlns:c15="http://schemas.microsoft.com/office/drawing/2012/chart" uri="{CE6537A1-D6FC-4f65-9D91-7224C49458BB}"/>
                <c:ext xmlns:c16="http://schemas.microsoft.com/office/drawing/2014/chart" uri="{C3380CC4-5D6E-409C-BE32-E72D297353CC}">
                  <c16:uniqueId val="{00000038-97B9-42B2-B7DB-D6D5EC09ED9B}"/>
                </c:ext>
              </c:extLst>
            </c:dLbl>
            <c:dLbl>
              <c:idx val="3"/>
              <c:delete val="1"/>
              <c:extLst>
                <c:ext xmlns:c15="http://schemas.microsoft.com/office/drawing/2012/chart" uri="{CE6537A1-D6FC-4f65-9D91-7224C49458BB}"/>
                <c:ext xmlns:c16="http://schemas.microsoft.com/office/drawing/2014/chart" uri="{C3380CC4-5D6E-409C-BE32-E72D297353CC}">
                  <c16:uniqueId val="{00000039-97B9-42B2-B7DB-D6D5EC09ED9B}"/>
                </c:ext>
              </c:extLst>
            </c:dLbl>
            <c:dLbl>
              <c:idx val="4"/>
              <c:delete val="1"/>
              <c:extLst>
                <c:ext xmlns:c15="http://schemas.microsoft.com/office/drawing/2012/chart" uri="{CE6537A1-D6FC-4f65-9D91-7224C49458BB}"/>
                <c:ext xmlns:c16="http://schemas.microsoft.com/office/drawing/2014/chart" uri="{C3380CC4-5D6E-409C-BE32-E72D297353CC}">
                  <c16:uniqueId val="{0000003A-97B9-42B2-B7DB-D6D5EC09ED9B}"/>
                </c:ext>
              </c:extLst>
            </c:dLbl>
            <c:dLbl>
              <c:idx val="5"/>
              <c:delete val="1"/>
              <c:extLst>
                <c:ext xmlns:c15="http://schemas.microsoft.com/office/drawing/2012/chart" uri="{CE6537A1-D6FC-4f65-9D91-7224C49458BB}"/>
                <c:ext xmlns:c16="http://schemas.microsoft.com/office/drawing/2014/chart" uri="{C3380CC4-5D6E-409C-BE32-E72D297353CC}">
                  <c16:uniqueId val="{0000003B-97B9-42B2-B7DB-D6D5EC09ED9B}"/>
                </c:ext>
              </c:extLst>
            </c:dLbl>
            <c:dLbl>
              <c:idx val="6"/>
              <c:delete val="1"/>
              <c:extLst>
                <c:ext xmlns:c15="http://schemas.microsoft.com/office/drawing/2012/chart" uri="{CE6537A1-D6FC-4f65-9D91-7224C49458BB}"/>
                <c:ext xmlns:c16="http://schemas.microsoft.com/office/drawing/2014/chart" uri="{C3380CC4-5D6E-409C-BE32-E72D297353CC}">
                  <c16:uniqueId val="{0000003C-97B9-42B2-B7DB-D6D5EC09ED9B}"/>
                </c:ext>
              </c:extLst>
            </c:dLbl>
            <c:dLbl>
              <c:idx val="7"/>
              <c:delete val="1"/>
              <c:extLst>
                <c:ext xmlns:c15="http://schemas.microsoft.com/office/drawing/2012/chart" uri="{CE6537A1-D6FC-4f65-9D91-7224C49458BB}"/>
                <c:ext xmlns:c16="http://schemas.microsoft.com/office/drawing/2014/chart" uri="{C3380CC4-5D6E-409C-BE32-E72D297353CC}">
                  <c16:uniqueId val="{0000003D-97B9-42B2-B7DB-D6D5EC09ED9B}"/>
                </c:ext>
              </c:extLst>
            </c:dLbl>
            <c:dLbl>
              <c:idx val="9"/>
              <c:layout>
                <c:manualLayout>
                  <c:x val="-1.9787637912491007E-2"/>
                  <c:y val="-1.4853801169590643E-2"/>
                </c:manualLayout>
              </c:layout>
              <c:showLegendKey val="0"/>
              <c:showVal val="0"/>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3F-97B9-42B2-B7DB-D6D5EC09ED9B}"/>
                </c:ext>
              </c:extLst>
            </c:dLbl>
            <c:spPr>
              <a:noFill/>
              <a:ln>
                <a:noFill/>
              </a:ln>
              <a:effectLst/>
            </c:spPr>
            <c:showLegendKey val="0"/>
            <c:showVal val="0"/>
            <c:showCatName val="0"/>
            <c:showSerName val="1"/>
            <c:showPercent val="0"/>
            <c:showBubbleSize val="0"/>
            <c:showLeaderLines val="0"/>
            <c:extLst>
              <c:ext xmlns:c15="http://schemas.microsoft.com/office/drawing/2012/chart" uri="{CE6537A1-D6FC-4f65-9D91-7224C49458BB}">
                <c15:layout/>
                <c15:showLeaderLines val="0"/>
              </c:ext>
            </c:extLst>
          </c:dLbls>
          <c:cat>
            <c:strRef>
              <c:f>'1'!$B$19:$L$19</c:f>
              <c:strCache>
                <c:ptCount val="9"/>
                <c:pt idx="0">
                  <c:v>Januari</c:v>
                </c:pt>
                <c:pt idx="1">
                  <c:v>Februari</c:v>
                </c:pt>
                <c:pt idx="2">
                  <c:v>Mars**</c:v>
                </c:pt>
                <c:pt idx="3">
                  <c:v>April</c:v>
                </c:pt>
                <c:pt idx="4">
                  <c:v>Maj</c:v>
                </c:pt>
                <c:pt idx="5">
                  <c:v>Juni </c:v>
                </c:pt>
                <c:pt idx="6">
                  <c:v>Juli</c:v>
                </c:pt>
                <c:pt idx="7">
                  <c:v>Augusti</c:v>
                </c:pt>
                <c:pt idx="8">
                  <c:v>September</c:v>
                </c:pt>
              </c:strCache>
            </c:strRef>
          </c:cat>
          <c:val>
            <c:numRef>
              <c:f>'1'!$B$25:$L$25</c:f>
              <c:numCache>
                <c:formatCode>#,##0</c:formatCode>
                <c:ptCount val="11"/>
                <c:pt idx="0">
                  <c:v>96938</c:v>
                </c:pt>
                <c:pt idx="1">
                  <c:v>85867</c:v>
                </c:pt>
                <c:pt idx="2">
                  <c:v>72262</c:v>
                </c:pt>
                <c:pt idx="3">
                  <c:v>49469</c:v>
                </c:pt>
                <c:pt idx="4">
                  <c:v>63759</c:v>
                </c:pt>
                <c:pt idx="5">
                  <c:v>92399</c:v>
                </c:pt>
                <c:pt idx="6">
                  <c:v>100915</c:v>
                </c:pt>
                <c:pt idx="7">
                  <c:v>121785</c:v>
                </c:pt>
                <c:pt idx="8">
                  <c:v>191174</c:v>
                </c:pt>
              </c:numCache>
            </c:numRef>
          </c:val>
          <c:smooth val="0"/>
          <c:extLst>
            <c:ext xmlns:c16="http://schemas.microsoft.com/office/drawing/2014/chart" uri="{C3380CC4-5D6E-409C-BE32-E72D297353CC}">
              <c16:uniqueId val="{00000040-97B9-42B2-B7DB-D6D5EC09ED9B}"/>
            </c:ext>
          </c:extLst>
        </c:ser>
        <c:dLbls>
          <c:showLegendKey val="0"/>
          <c:showVal val="0"/>
          <c:showCatName val="0"/>
          <c:showSerName val="0"/>
          <c:showPercent val="0"/>
          <c:showBubbleSize val="0"/>
        </c:dLbls>
        <c:smooth val="0"/>
        <c:axId val="85001344"/>
        <c:axId val="85003648"/>
      </c:lineChart>
      <c:catAx>
        <c:axId val="85001344"/>
        <c:scaling>
          <c:orientation val="minMax"/>
        </c:scaling>
        <c:delete val="0"/>
        <c:axPos val="b"/>
        <c:numFmt formatCode="General" sourceLinked="1"/>
        <c:majorTickMark val="none"/>
        <c:minorTickMark val="none"/>
        <c:tickLblPos val="nextTo"/>
        <c:spPr>
          <a:ln w="3175">
            <a:solidFill>
              <a:sysClr val="windowText" lastClr="000000"/>
            </a:solidFill>
          </a:ln>
        </c:spPr>
        <c:crossAx val="85003648"/>
        <c:crosses val="autoZero"/>
        <c:auto val="1"/>
        <c:lblAlgn val="ctr"/>
        <c:lblOffset val="100"/>
        <c:noMultiLvlLbl val="0"/>
      </c:catAx>
      <c:valAx>
        <c:axId val="85003648"/>
        <c:scaling>
          <c:orientation val="minMax"/>
          <c:max val="200000"/>
        </c:scaling>
        <c:delete val="0"/>
        <c:axPos val="l"/>
        <c:majorGridlines>
          <c:spPr>
            <a:ln w="3175">
              <a:solidFill>
                <a:srgbClr val="DAD7CB"/>
              </a:solidFill>
            </a:ln>
          </c:spPr>
        </c:majorGridlines>
        <c:numFmt formatCode="#,##0" sourceLinked="0"/>
        <c:majorTickMark val="none"/>
        <c:minorTickMark val="none"/>
        <c:tickLblPos val="nextTo"/>
        <c:spPr>
          <a:ln w="3175">
            <a:solidFill>
              <a:sysClr val="windowText" lastClr="000000"/>
            </a:solidFill>
          </a:ln>
        </c:spPr>
        <c:crossAx val="85001344"/>
        <c:crosses val="autoZero"/>
        <c:crossBetween val="between"/>
        <c:majorUnit val="25000"/>
      </c:valAx>
      <c:spPr>
        <a:solidFill>
          <a:srgbClr val="FFFFFF"/>
        </a:solidFill>
        <a:ln w="3175">
          <a:solidFill>
            <a:sysClr val="windowText" lastClr="000000"/>
          </a:solidFill>
        </a:ln>
      </c:spPr>
    </c:plotArea>
    <c:plotVisOnly val="1"/>
    <c:dispBlanksAs val="gap"/>
    <c:showDLblsOverMax val="0"/>
  </c:chart>
  <c:spPr>
    <a:solidFill>
      <a:srgbClr val="DAD7CB"/>
    </a:solidFill>
    <a:ln w="0">
      <a:noFill/>
    </a:ln>
  </c:spPr>
  <c:txPr>
    <a:bodyPr/>
    <a:lstStyle/>
    <a:p>
      <a:pPr>
        <a:defRPr sz="700" baseline="0"/>
      </a:pPr>
      <a:endParaRPr lang="sv-SE"/>
    </a:p>
  </c:txPr>
  <c:printSettings>
    <c:headerFooter/>
    <c:pageMargins b="0.75" l="0.7" r="0.7" t="0.75" header="0.3" footer="0.3"/>
    <c:pageSetup/>
  </c:printSettings>
  <c:userShapes r:id="rId2"/>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sv-SE"/>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1"/>
    <c:plotArea>
      <c:layout>
        <c:manualLayout>
          <c:layoutTarget val="inner"/>
          <c:xMode val="edge"/>
          <c:yMode val="edge"/>
          <c:x val="0.15086800409310672"/>
          <c:y val="0.13151568042253423"/>
          <c:w val="0.54148483607673703"/>
          <c:h val="0.50964716167460711"/>
        </c:manualLayout>
      </c:layout>
      <c:barChart>
        <c:barDir val="col"/>
        <c:grouping val="stacked"/>
        <c:varyColors val="0"/>
        <c:ser>
          <c:idx val="4"/>
          <c:order val="0"/>
          <c:tx>
            <c:strRef>
              <c:f>'2'!$A$28</c:f>
              <c:strCache>
                <c:ptCount val="1"/>
                <c:pt idx="0">
                  <c:v>Distansbesök, komplettering Sörmland**</c:v>
                </c:pt>
              </c:strCache>
            </c:strRef>
          </c:tx>
          <c:spPr>
            <a:pattFill prst="dkDnDiag">
              <a:fgClr>
                <a:srgbClr val="AF620A"/>
              </a:fgClr>
              <a:bgClr>
                <a:sysClr val="window" lastClr="FFFFFF"/>
              </a:bgClr>
            </a:pattFill>
            <a:ln>
              <a:solidFill>
                <a:srgbClr val="AF620A"/>
              </a:solidFill>
            </a:ln>
          </c:spPr>
          <c:invertIfNegative val="0"/>
          <c:val>
            <c:numRef>
              <c:f>'2'!$B$28:$I$28</c:f>
              <c:numCache>
                <c:formatCode>#,##0</c:formatCode>
                <c:ptCount val="8"/>
                <c:pt idx="0">
                  <c:v>130416</c:v>
                </c:pt>
                <c:pt idx="1">
                  <c:v>134693</c:v>
                </c:pt>
                <c:pt idx="2">
                  <c:v>220152</c:v>
                </c:pt>
                <c:pt idx="3">
                  <c:v>209319</c:v>
                </c:pt>
                <c:pt idx="4">
                  <c:v>188379</c:v>
                </c:pt>
                <c:pt idx="5">
                  <c:v>206860</c:v>
                </c:pt>
                <c:pt idx="6">
                  <c:v>198203</c:v>
                </c:pt>
                <c:pt idx="7">
                  <c:v>191129</c:v>
                </c:pt>
              </c:numCache>
            </c:numRef>
          </c:val>
          <c:extLst>
            <c:ext xmlns:c16="http://schemas.microsoft.com/office/drawing/2014/chart" uri="{C3380CC4-5D6E-409C-BE32-E72D297353CC}">
              <c16:uniqueId val="{00000000-C591-41A4-98B2-C8F7CDF1C593}"/>
            </c:ext>
          </c:extLst>
        </c:ser>
        <c:ser>
          <c:idx val="3"/>
          <c:order val="1"/>
          <c:tx>
            <c:strRef>
              <c:f>'2'!$A$24</c:f>
              <c:strCache>
                <c:ptCount val="1"/>
                <c:pt idx="0">
                  <c:v>Distansbesök, väntetidsdatabasen</c:v>
                </c:pt>
              </c:strCache>
            </c:strRef>
          </c:tx>
          <c:spPr>
            <a:solidFill>
              <a:srgbClr val="AF620A"/>
            </a:solidFill>
            <a:ln>
              <a:solidFill>
                <a:srgbClr val="AF620A"/>
              </a:solidFill>
            </a:ln>
          </c:spPr>
          <c:invertIfNegative val="0"/>
          <c:cat>
            <c:strRef>
              <c:f>'2'!$B$22:$I$22</c:f>
              <c:strCache>
                <c:ptCount val="8"/>
                <c:pt idx="0">
                  <c:v>Januari</c:v>
                </c:pt>
                <c:pt idx="1">
                  <c:v>Februari</c:v>
                </c:pt>
                <c:pt idx="2">
                  <c:v>Mars*</c:v>
                </c:pt>
                <c:pt idx="3">
                  <c:v>April</c:v>
                </c:pt>
                <c:pt idx="4">
                  <c:v>Maj</c:v>
                </c:pt>
                <c:pt idx="5">
                  <c:v>Juni</c:v>
                </c:pt>
                <c:pt idx="6">
                  <c:v>Juli</c:v>
                </c:pt>
                <c:pt idx="7">
                  <c:v>Augusti</c:v>
                </c:pt>
              </c:strCache>
            </c:strRef>
          </c:cat>
          <c:val>
            <c:numRef>
              <c:f>'2'!$B$24:$I$24</c:f>
              <c:numCache>
                <c:formatCode>#,##0</c:formatCode>
                <c:ptCount val="8"/>
                <c:pt idx="0">
                  <c:v>30744</c:v>
                </c:pt>
                <c:pt idx="1">
                  <c:v>26401</c:v>
                </c:pt>
                <c:pt idx="2">
                  <c:v>58475</c:v>
                </c:pt>
                <c:pt idx="3">
                  <c:v>108161</c:v>
                </c:pt>
                <c:pt idx="4">
                  <c:v>110408</c:v>
                </c:pt>
                <c:pt idx="5">
                  <c:v>96127</c:v>
                </c:pt>
                <c:pt idx="6">
                  <c:v>59320</c:v>
                </c:pt>
                <c:pt idx="7">
                  <c:v>63400</c:v>
                </c:pt>
              </c:numCache>
            </c:numRef>
          </c:val>
          <c:extLst>
            <c:ext xmlns:c16="http://schemas.microsoft.com/office/drawing/2014/chart" uri="{C3380CC4-5D6E-409C-BE32-E72D297353CC}">
              <c16:uniqueId val="{00000001-C591-41A4-98B2-C8F7CDF1C593}"/>
            </c:ext>
          </c:extLst>
        </c:ser>
        <c:ser>
          <c:idx val="2"/>
          <c:order val="2"/>
          <c:tx>
            <c:strRef>
              <c:f>'2'!$A$25</c:f>
              <c:strCache>
                <c:ptCount val="1"/>
                <c:pt idx="0">
                  <c:v>Hembesök</c:v>
                </c:pt>
              </c:strCache>
            </c:strRef>
          </c:tx>
          <c:spPr>
            <a:solidFill>
              <a:srgbClr val="FBE6CC"/>
            </a:solidFill>
            <a:ln>
              <a:solidFill>
                <a:srgbClr val="FBE6CC"/>
              </a:solidFill>
            </a:ln>
          </c:spPr>
          <c:invertIfNegative val="0"/>
          <c:cat>
            <c:strRef>
              <c:f>'2'!$B$22:$I$22</c:f>
              <c:strCache>
                <c:ptCount val="8"/>
                <c:pt idx="0">
                  <c:v>Januari</c:v>
                </c:pt>
                <c:pt idx="1">
                  <c:v>Februari</c:v>
                </c:pt>
                <c:pt idx="2">
                  <c:v>Mars*</c:v>
                </c:pt>
                <c:pt idx="3">
                  <c:v>April</c:v>
                </c:pt>
                <c:pt idx="4">
                  <c:v>Maj</c:v>
                </c:pt>
                <c:pt idx="5">
                  <c:v>Juni</c:v>
                </c:pt>
                <c:pt idx="6">
                  <c:v>Juli</c:v>
                </c:pt>
                <c:pt idx="7">
                  <c:v>Augusti</c:v>
                </c:pt>
              </c:strCache>
            </c:strRef>
          </c:cat>
          <c:val>
            <c:numRef>
              <c:f>'2'!$B$25:$I$25</c:f>
              <c:numCache>
                <c:formatCode>#,##0</c:formatCode>
                <c:ptCount val="8"/>
                <c:pt idx="0">
                  <c:v>35067</c:v>
                </c:pt>
                <c:pt idx="1">
                  <c:v>33068</c:v>
                </c:pt>
                <c:pt idx="2">
                  <c:v>37346</c:v>
                </c:pt>
                <c:pt idx="3">
                  <c:v>49971</c:v>
                </c:pt>
                <c:pt idx="4">
                  <c:v>53317</c:v>
                </c:pt>
                <c:pt idx="5">
                  <c:v>49188</c:v>
                </c:pt>
                <c:pt idx="6">
                  <c:v>34248</c:v>
                </c:pt>
                <c:pt idx="7">
                  <c:v>35648</c:v>
                </c:pt>
              </c:numCache>
            </c:numRef>
          </c:val>
          <c:extLst>
            <c:ext xmlns:c16="http://schemas.microsoft.com/office/drawing/2014/chart" uri="{C3380CC4-5D6E-409C-BE32-E72D297353CC}">
              <c16:uniqueId val="{00000002-C591-41A4-98B2-C8F7CDF1C593}"/>
            </c:ext>
          </c:extLst>
        </c:ser>
        <c:ser>
          <c:idx val="0"/>
          <c:order val="3"/>
          <c:tx>
            <c:strRef>
              <c:f>'2'!$A$26</c:f>
              <c:strCache>
                <c:ptCount val="1"/>
                <c:pt idx="0">
                  <c:v>Telefon-/brevkontakt</c:v>
                </c:pt>
              </c:strCache>
            </c:strRef>
          </c:tx>
          <c:spPr>
            <a:solidFill>
              <a:srgbClr val="E98300"/>
            </a:solidFill>
            <a:ln>
              <a:solidFill>
                <a:srgbClr val="E98300"/>
              </a:solidFill>
            </a:ln>
          </c:spPr>
          <c:invertIfNegative val="0"/>
          <c:cat>
            <c:strRef>
              <c:f>'2'!$B$22:$I$22</c:f>
              <c:strCache>
                <c:ptCount val="8"/>
                <c:pt idx="0">
                  <c:v>Januari</c:v>
                </c:pt>
                <c:pt idx="1">
                  <c:v>Februari</c:v>
                </c:pt>
                <c:pt idx="2">
                  <c:v>Mars*</c:v>
                </c:pt>
                <c:pt idx="3">
                  <c:v>April</c:v>
                </c:pt>
                <c:pt idx="4">
                  <c:v>Maj</c:v>
                </c:pt>
                <c:pt idx="5">
                  <c:v>Juni</c:v>
                </c:pt>
                <c:pt idx="6">
                  <c:v>Juli</c:v>
                </c:pt>
                <c:pt idx="7">
                  <c:v>Augusti</c:v>
                </c:pt>
              </c:strCache>
            </c:strRef>
          </c:cat>
          <c:val>
            <c:numRef>
              <c:f>'2'!$B$26:$I$26</c:f>
              <c:numCache>
                <c:formatCode>#,##0</c:formatCode>
                <c:ptCount val="8"/>
                <c:pt idx="0">
                  <c:v>140085</c:v>
                </c:pt>
                <c:pt idx="1">
                  <c:v>135793</c:v>
                </c:pt>
                <c:pt idx="2">
                  <c:v>221072</c:v>
                </c:pt>
                <c:pt idx="3">
                  <c:v>259786</c:v>
                </c:pt>
                <c:pt idx="4">
                  <c:v>311094</c:v>
                </c:pt>
                <c:pt idx="5">
                  <c:v>330031</c:v>
                </c:pt>
                <c:pt idx="6">
                  <c:v>258555</c:v>
                </c:pt>
                <c:pt idx="7">
                  <c:v>274528</c:v>
                </c:pt>
              </c:numCache>
            </c:numRef>
          </c:val>
          <c:extLst>
            <c:ext xmlns:c16="http://schemas.microsoft.com/office/drawing/2014/chart" uri="{C3380CC4-5D6E-409C-BE32-E72D297353CC}">
              <c16:uniqueId val="{00000003-C591-41A4-98B2-C8F7CDF1C593}"/>
            </c:ext>
          </c:extLst>
        </c:ser>
        <c:ser>
          <c:idx val="1"/>
          <c:order val="4"/>
          <c:tx>
            <c:strRef>
              <c:f>'2'!$A$23</c:f>
              <c:strCache>
                <c:ptCount val="1"/>
                <c:pt idx="0">
                  <c:v>Mottagningsbesök</c:v>
                </c:pt>
              </c:strCache>
            </c:strRef>
          </c:tx>
          <c:spPr>
            <a:solidFill>
              <a:srgbClr val="F2B566"/>
            </a:solidFill>
            <a:ln>
              <a:solidFill>
                <a:srgbClr val="F2B566"/>
              </a:solidFill>
            </a:ln>
          </c:spPr>
          <c:invertIfNegative val="0"/>
          <c:cat>
            <c:strRef>
              <c:f>'2'!$B$22:$I$22</c:f>
              <c:strCache>
                <c:ptCount val="8"/>
                <c:pt idx="0">
                  <c:v>Januari</c:v>
                </c:pt>
                <c:pt idx="1">
                  <c:v>Februari</c:v>
                </c:pt>
                <c:pt idx="2">
                  <c:v>Mars*</c:v>
                </c:pt>
                <c:pt idx="3">
                  <c:v>April</c:v>
                </c:pt>
                <c:pt idx="4">
                  <c:v>Maj</c:v>
                </c:pt>
                <c:pt idx="5">
                  <c:v>Juni</c:v>
                </c:pt>
                <c:pt idx="6">
                  <c:v>Juli</c:v>
                </c:pt>
                <c:pt idx="7">
                  <c:v>Augusti</c:v>
                </c:pt>
              </c:strCache>
            </c:strRef>
          </c:cat>
          <c:val>
            <c:numRef>
              <c:f>'2'!$B$23:$I$23</c:f>
              <c:numCache>
                <c:formatCode>#,##0</c:formatCode>
                <c:ptCount val="8"/>
                <c:pt idx="0">
                  <c:v>1890123</c:v>
                </c:pt>
                <c:pt idx="1">
                  <c:v>1856571</c:v>
                </c:pt>
                <c:pt idx="2">
                  <c:v>1584496</c:v>
                </c:pt>
                <c:pt idx="3">
                  <c:v>1072002</c:v>
                </c:pt>
                <c:pt idx="4">
                  <c:v>1197055</c:v>
                </c:pt>
                <c:pt idx="5">
                  <c:v>1393156</c:v>
                </c:pt>
                <c:pt idx="6">
                  <c:v>1177132</c:v>
                </c:pt>
                <c:pt idx="7">
                  <c:v>1383922</c:v>
                </c:pt>
              </c:numCache>
            </c:numRef>
          </c:val>
          <c:extLst>
            <c:ext xmlns:c16="http://schemas.microsoft.com/office/drawing/2014/chart" uri="{C3380CC4-5D6E-409C-BE32-E72D297353CC}">
              <c16:uniqueId val="{00000004-C591-41A4-98B2-C8F7CDF1C593}"/>
            </c:ext>
          </c:extLst>
        </c:ser>
        <c:dLbls>
          <c:showLegendKey val="0"/>
          <c:showVal val="0"/>
          <c:showCatName val="0"/>
          <c:showSerName val="0"/>
          <c:showPercent val="0"/>
          <c:showBubbleSize val="0"/>
        </c:dLbls>
        <c:gapWidth val="33"/>
        <c:overlap val="100"/>
        <c:axId val="84446592"/>
        <c:axId val="84468096"/>
      </c:barChart>
      <c:catAx>
        <c:axId val="84446592"/>
        <c:scaling>
          <c:orientation val="minMax"/>
        </c:scaling>
        <c:delete val="0"/>
        <c:axPos val="b"/>
        <c:numFmt formatCode="General" sourceLinked="1"/>
        <c:majorTickMark val="none"/>
        <c:minorTickMark val="none"/>
        <c:tickLblPos val="nextTo"/>
        <c:spPr>
          <a:ln w="3175">
            <a:solidFill>
              <a:sysClr val="windowText" lastClr="000000"/>
            </a:solidFill>
          </a:ln>
        </c:spPr>
        <c:crossAx val="84468096"/>
        <c:crosses val="autoZero"/>
        <c:auto val="1"/>
        <c:lblAlgn val="ctr"/>
        <c:lblOffset val="100"/>
        <c:noMultiLvlLbl val="0"/>
      </c:catAx>
      <c:valAx>
        <c:axId val="84468096"/>
        <c:scaling>
          <c:orientation val="minMax"/>
          <c:min val="0"/>
        </c:scaling>
        <c:delete val="0"/>
        <c:axPos val="l"/>
        <c:numFmt formatCode="#,##0" sourceLinked="0"/>
        <c:majorTickMark val="out"/>
        <c:minorTickMark val="none"/>
        <c:tickLblPos val="nextTo"/>
        <c:spPr>
          <a:ln w="3175">
            <a:solidFill>
              <a:sysClr val="windowText" lastClr="000000"/>
            </a:solidFill>
          </a:ln>
        </c:spPr>
        <c:crossAx val="84446592"/>
        <c:crosses val="autoZero"/>
        <c:crossBetween val="between"/>
        <c:majorUnit val="250000"/>
      </c:valAx>
      <c:spPr>
        <a:solidFill>
          <a:srgbClr val="FFFFFF"/>
        </a:solidFill>
        <a:ln w="3175">
          <a:solidFill>
            <a:srgbClr val="000000"/>
          </a:solidFill>
        </a:ln>
      </c:spPr>
    </c:plotArea>
    <c:legend>
      <c:legendPos val="r"/>
      <c:layout>
        <c:manualLayout>
          <c:xMode val="edge"/>
          <c:yMode val="edge"/>
          <c:x val="0.70833964134852001"/>
          <c:y val="0.13713703067166327"/>
          <c:w val="0.27281052503465691"/>
          <c:h val="0.49455654995623793"/>
        </c:manualLayout>
      </c:layout>
      <c:overlay val="0"/>
      <c:spPr>
        <a:solidFill>
          <a:srgbClr val="DAD7CB"/>
        </a:solidFill>
      </c:spPr>
    </c:legend>
    <c:plotVisOnly val="1"/>
    <c:dispBlanksAs val="gap"/>
    <c:showDLblsOverMax val="0"/>
  </c:chart>
  <c:spPr>
    <a:solidFill>
      <a:srgbClr val="DAD7CB"/>
    </a:solidFill>
    <a:ln w="0">
      <a:noFill/>
    </a:ln>
  </c:spPr>
  <c:txPr>
    <a:bodyPr/>
    <a:lstStyle/>
    <a:p>
      <a:pPr>
        <a:defRPr sz="700" baseline="0"/>
      </a:pPr>
      <a:endParaRPr lang="sv-SE"/>
    </a:p>
  </c:txPr>
  <c:printSettings>
    <c:headerFooter/>
    <c:pageMargins b="0.75" l="0.7" r="0.7" t="0.75" header="0.3" footer="0.3"/>
    <c:pageSetup/>
  </c:printSettings>
  <c:userShapes r:id="rId2"/>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sv-SE"/>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1"/>
    <c:plotArea>
      <c:layout>
        <c:manualLayout>
          <c:layoutTarget val="inner"/>
          <c:xMode val="edge"/>
          <c:yMode val="edge"/>
          <c:x val="0.13115726159230093"/>
          <c:y val="0.19945846020377214"/>
          <c:w val="0.55443137799130549"/>
          <c:h val="0.55646580971819892"/>
        </c:manualLayout>
      </c:layout>
      <c:lineChart>
        <c:grouping val="standard"/>
        <c:varyColors val="0"/>
        <c:ser>
          <c:idx val="3"/>
          <c:order val="0"/>
          <c:tx>
            <c:strRef>
              <c:f>'3'!$C$23</c:f>
              <c:strCache>
                <c:ptCount val="1"/>
                <c:pt idx="0">
                  <c:v>Första besök, medel 2017–2019</c:v>
                </c:pt>
              </c:strCache>
            </c:strRef>
          </c:tx>
          <c:spPr>
            <a:ln w="25400">
              <a:solidFill>
                <a:srgbClr val="E98300"/>
              </a:solidFill>
              <a:prstDash val="sysDash"/>
            </a:ln>
          </c:spPr>
          <c:marker>
            <c:symbol val="none"/>
          </c:marker>
          <c:cat>
            <c:strRef>
              <c:f>'3'!$A$24:$A$35</c:f>
              <c:strCache>
                <c:ptCount val="12"/>
                <c:pt idx="0">
                  <c:v>Januari</c:v>
                </c:pt>
                <c:pt idx="1">
                  <c:v>Februari</c:v>
                </c:pt>
                <c:pt idx="2">
                  <c:v>Mars*</c:v>
                </c:pt>
                <c:pt idx="3">
                  <c:v>April</c:v>
                </c:pt>
                <c:pt idx="4">
                  <c:v>Maj</c:v>
                </c:pt>
                <c:pt idx="5">
                  <c:v>Juni</c:v>
                </c:pt>
                <c:pt idx="6">
                  <c:v>Juli</c:v>
                </c:pt>
                <c:pt idx="7">
                  <c:v>Augusti</c:v>
                </c:pt>
                <c:pt idx="8">
                  <c:v>September</c:v>
                </c:pt>
                <c:pt idx="9">
                  <c:v>Oktober</c:v>
                </c:pt>
                <c:pt idx="10">
                  <c:v>November</c:v>
                </c:pt>
                <c:pt idx="11">
                  <c:v>December</c:v>
                </c:pt>
              </c:strCache>
            </c:strRef>
          </c:cat>
          <c:val>
            <c:numRef>
              <c:f>'3'!$C$24:$C$31</c:f>
              <c:numCache>
                <c:formatCode>0</c:formatCode>
                <c:ptCount val="8"/>
                <c:pt idx="0">
                  <c:v>181003.65099999995</c:v>
                </c:pt>
                <c:pt idx="1">
                  <c:v>172339.99799999996</c:v>
                </c:pt>
                <c:pt idx="2">
                  <c:v>187229.98499999999</c:v>
                </c:pt>
                <c:pt idx="3">
                  <c:v>162213.33499999999</c:v>
                </c:pt>
                <c:pt idx="4">
                  <c:v>185389.65599999999</c:v>
                </c:pt>
                <c:pt idx="5">
                  <c:v>157554.32399999999</c:v>
                </c:pt>
                <c:pt idx="6">
                  <c:v>115767.32200000001</c:v>
                </c:pt>
                <c:pt idx="7">
                  <c:v>153512.32000000001</c:v>
                </c:pt>
              </c:numCache>
            </c:numRef>
          </c:val>
          <c:smooth val="0"/>
          <c:extLst>
            <c:ext xmlns:c16="http://schemas.microsoft.com/office/drawing/2014/chart" uri="{C3380CC4-5D6E-409C-BE32-E72D297353CC}">
              <c16:uniqueId val="{00000000-6AD8-4871-9734-EB30EB11F4EE}"/>
            </c:ext>
          </c:extLst>
        </c:ser>
        <c:ser>
          <c:idx val="2"/>
          <c:order val="1"/>
          <c:tx>
            <c:strRef>
              <c:f>'3'!$B$23</c:f>
              <c:strCache>
                <c:ptCount val="1"/>
                <c:pt idx="0">
                  <c:v>Första besök, 2020</c:v>
                </c:pt>
              </c:strCache>
            </c:strRef>
          </c:tx>
          <c:spPr>
            <a:ln>
              <a:solidFill>
                <a:srgbClr val="E98300"/>
              </a:solidFill>
              <a:prstDash val="solid"/>
            </a:ln>
          </c:spPr>
          <c:marker>
            <c:symbol val="none"/>
          </c:marker>
          <c:cat>
            <c:strRef>
              <c:f>'3'!$A$24:$A$35</c:f>
              <c:strCache>
                <c:ptCount val="12"/>
                <c:pt idx="0">
                  <c:v>Januari</c:v>
                </c:pt>
                <c:pt idx="1">
                  <c:v>Februari</c:v>
                </c:pt>
                <c:pt idx="2">
                  <c:v>Mars*</c:v>
                </c:pt>
                <c:pt idx="3">
                  <c:v>April</c:v>
                </c:pt>
                <c:pt idx="4">
                  <c:v>Maj</c:v>
                </c:pt>
                <c:pt idx="5">
                  <c:v>Juni</c:v>
                </c:pt>
                <c:pt idx="6">
                  <c:v>Juli</c:v>
                </c:pt>
                <c:pt idx="7">
                  <c:v>Augusti</c:v>
                </c:pt>
                <c:pt idx="8">
                  <c:v>September</c:v>
                </c:pt>
                <c:pt idx="9">
                  <c:v>Oktober</c:v>
                </c:pt>
                <c:pt idx="10">
                  <c:v>November</c:v>
                </c:pt>
                <c:pt idx="11">
                  <c:v>December</c:v>
                </c:pt>
              </c:strCache>
            </c:strRef>
          </c:cat>
          <c:val>
            <c:numRef>
              <c:f>'3'!$B$24:$B$31</c:f>
              <c:numCache>
                <c:formatCode>General</c:formatCode>
                <c:ptCount val="8"/>
                <c:pt idx="0">
                  <c:v>189300</c:v>
                </c:pt>
                <c:pt idx="1">
                  <c:v>186001</c:v>
                </c:pt>
                <c:pt idx="2">
                  <c:v>176731</c:v>
                </c:pt>
                <c:pt idx="3">
                  <c:v>121857</c:v>
                </c:pt>
                <c:pt idx="4">
                  <c:v>130449</c:v>
                </c:pt>
                <c:pt idx="5">
                  <c:v>149697</c:v>
                </c:pt>
                <c:pt idx="6">
                  <c:v>105551</c:v>
                </c:pt>
                <c:pt idx="7">
                  <c:v>141396</c:v>
                </c:pt>
              </c:numCache>
            </c:numRef>
          </c:val>
          <c:smooth val="0"/>
          <c:extLst>
            <c:ext xmlns:c16="http://schemas.microsoft.com/office/drawing/2014/chart" uri="{C3380CC4-5D6E-409C-BE32-E72D297353CC}">
              <c16:uniqueId val="{00000001-6AD8-4871-9734-EB30EB11F4EE}"/>
            </c:ext>
          </c:extLst>
        </c:ser>
        <c:ser>
          <c:idx val="1"/>
          <c:order val="2"/>
          <c:tx>
            <c:strRef>
              <c:f>'3'!$E$23</c:f>
              <c:strCache>
                <c:ptCount val="1"/>
                <c:pt idx="0">
                  <c:v>Operation/åtgärd, medel 2017–2019</c:v>
                </c:pt>
              </c:strCache>
            </c:strRef>
          </c:tx>
          <c:spPr>
            <a:ln w="25400">
              <a:solidFill>
                <a:srgbClr val="754200"/>
              </a:solidFill>
              <a:prstDash val="sysDash"/>
            </a:ln>
          </c:spPr>
          <c:marker>
            <c:symbol val="none"/>
          </c:marker>
          <c:cat>
            <c:strRef>
              <c:f>'3'!$A$24:$A$35</c:f>
              <c:strCache>
                <c:ptCount val="12"/>
                <c:pt idx="0">
                  <c:v>Januari</c:v>
                </c:pt>
                <c:pt idx="1">
                  <c:v>Februari</c:v>
                </c:pt>
                <c:pt idx="2">
                  <c:v>Mars*</c:v>
                </c:pt>
                <c:pt idx="3">
                  <c:v>April</c:v>
                </c:pt>
                <c:pt idx="4">
                  <c:v>Maj</c:v>
                </c:pt>
                <c:pt idx="5">
                  <c:v>Juni</c:v>
                </c:pt>
                <c:pt idx="6">
                  <c:v>Juli</c:v>
                </c:pt>
                <c:pt idx="7">
                  <c:v>Augusti</c:v>
                </c:pt>
                <c:pt idx="8">
                  <c:v>September</c:v>
                </c:pt>
                <c:pt idx="9">
                  <c:v>Oktober</c:v>
                </c:pt>
                <c:pt idx="10">
                  <c:v>November</c:v>
                </c:pt>
                <c:pt idx="11">
                  <c:v>December</c:v>
                </c:pt>
              </c:strCache>
            </c:strRef>
          </c:cat>
          <c:val>
            <c:numRef>
              <c:f>'3'!$E$24:$E$31</c:f>
              <c:numCache>
                <c:formatCode>0</c:formatCode>
                <c:ptCount val="8"/>
                <c:pt idx="0">
                  <c:v>57464.994000000006</c:v>
                </c:pt>
                <c:pt idx="1">
                  <c:v>55298.323999999993</c:v>
                </c:pt>
                <c:pt idx="2">
                  <c:v>61246.000999999997</c:v>
                </c:pt>
                <c:pt idx="3">
                  <c:v>53716.992999999995</c:v>
                </c:pt>
                <c:pt idx="4">
                  <c:v>59567.329000000005</c:v>
                </c:pt>
                <c:pt idx="5">
                  <c:v>45972.327999999994</c:v>
                </c:pt>
                <c:pt idx="6">
                  <c:v>25750.999</c:v>
                </c:pt>
                <c:pt idx="7">
                  <c:v>43016.67</c:v>
                </c:pt>
              </c:numCache>
            </c:numRef>
          </c:val>
          <c:smooth val="0"/>
          <c:extLst>
            <c:ext xmlns:c16="http://schemas.microsoft.com/office/drawing/2014/chart" uri="{C3380CC4-5D6E-409C-BE32-E72D297353CC}">
              <c16:uniqueId val="{00000002-6AD8-4871-9734-EB30EB11F4EE}"/>
            </c:ext>
          </c:extLst>
        </c:ser>
        <c:ser>
          <c:idx val="0"/>
          <c:order val="3"/>
          <c:tx>
            <c:strRef>
              <c:f>'3'!$D$23</c:f>
              <c:strCache>
                <c:ptCount val="1"/>
                <c:pt idx="0">
                  <c:v>Operation/åtgärd, 2020</c:v>
                </c:pt>
              </c:strCache>
            </c:strRef>
          </c:tx>
          <c:spPr>
            <a:ln>
              <a:solidFill>
                <a:srgbClr val="754200"/>
              </a:solidFill>
              <a:prstDash val="solid"/>
            </a:ln>
          </c:spPr>
          <c:marker>
            <c:symbol val="none"/>
          </c:marker>
          <c:cat>
            <c:strRef>
              <c:f>'3'!$A$24:$A$35</c:f>
              <c:strCache>
                <c:ptCount val="12"/>
                <c:pt idx="0">
                  <c:v>Januari</c:v>
                </c:pt>
                <c:pt idx="1">
                  <c:v>Februari</c:v>
                </c:pt>
                <c:pt idx="2">
                  <c:v>Mars*</c:v>
                </c:pt>
                <c:pt idx="3">
                  <c:v>April</c:v>
                </c:pt>
                <c:pt idx="4">
                  <c:v>Maj</c:v>
                </c:pt>
                <c:pt idx="5">
                  <c:v>Juni</c:v>
                </c:pt>
                <c:pt idx="6">
                  <c:v>Juli</c:v>
                </c:pt>
                <c:pt idx="7">
                  <c:v>Augusti</c:v>
                </c:pt>
                <c:pt idx="8">
                  <c:v>September</c:v>
                </c:pt>
                <c:pt idx="9">
                  <c:v>Oktober</c:v>
                </c:pt>
                <c:pt idx="10">
                  <c:v>November</c:v>
                </c:pt>
                <c:pt idx="11">
                  <c:v>December</c:v>
                </c:pt>
              </c:strCache>
            </c:strRef>
          </c:cat>
          <c:val>
            <c:numRef>
              <c:f>'3'!$D$24:$D$31</c:f>
              <c:numCache>
                <c:formatCode>General</c:formatCode>
                <c:ptCount val="8"/>
                <c:pt idx="0">
                  <c:v>56795</c:v>
                </c:pt>
                <c:pt idx="1">
                  <c:v>55739</c:v>
                </c:pt>
                <c:pt idx="2">
                  <c:v>51386</c:v>
                </c:pt>
                <c:pt idx="3">
                  <c:v>30133</c:v>
                </c:pt>
                <c:pt idx="4">
                  <c:v>29767</c:v>
                </c:pt>
                <c:pt idx="5">
                  <c:v>32258</c:v>
                </c:pt>
                <c:pt idx="6">
                  <c:v>21888</c:v>
                </c:pt>
                <c:pt idx="7">
                  <c:v>33801</c:v>
                </c:pt>
              </c:numCache>
            </c:numRef>
          </c:val>
          <c:smooth val="0"/>
          <c:extLst>
            <c:ext xmlns:c16="http://schemas.microsoft.com/office/drawing/2014/chart" uri="{C3380CC4-5D6E-409C-BE32-E72D297353CC}">
              <c16:uniqueId val="{00000003-6AD8-4871-9734-EB30EB11F4EE}"/>
            </c:ext>
          </c:extLst>
        </c:ser>
        <c:dLbls>
          <c:showLegendKey val="0"/>
          <c:showVal val="0"/>
          <c:showCatName val="0"/>
          <c:showSerName val="0"/>
          <c:showPercent val="0"/>
          <c:showBubbleSize val="0"/>
        </c:dLbls>
        <c:smooth val="0"/>
        <c:axId val="85001344"/>
        <c:axId val="85003648"/>
      </c:lineChart>
      <c:catAx>
        <c:axId val="85001344"/>
        <c:scaling>
          <c:orientation val="minMax"/>
        </c:scaling>
        <c:delete val="0"/>
        <c:axPos val="b"/>
        <c:numFmt formatCode="General" sourceLinked="1"/>
        <c:majorTickMark val="none"/>
        <c:minorTickMark val="none"/>
        <c:tickLblPos val="nextTo"/>
        <c:spPr>
          <a:ln w="3175">
            <a:solidFill>
              <a:sysClr val="windowText" lastClr="000000"/>
            </a:solidFill>
          </a:ln>
        </c:spPr>
        <c:crossAx val="85003648"/>
        <c:crosses val="autoZero"/>
        <c:auto val="1"/>
        <c:lblAlgn val="ctr"/>
        <c:lblOffset val="100"/>
        <c:noMultiLvlLbl val="0"/>
      </c:catAx>
      <c:valAx>
        <c:axId val="85003648"/>
        <c:scaling>
          <c:orientation val="minMax"/>
        </c:scaling>
        <c:delete val="0"/>
        <c:axPos val="l"/>
        <c:majorGridlines>
          <c:spPr>
            <a:ln w="3175">
              <a:solidFill>
                <a:srgbClr val="DAD7CB"/>
              </a:solidFill>
            </a:ln>
          </c:spPr>
        </c:majorGridlines>
        <c:numFmt formatCode="#,##0" sourceLinked="0"/>
        <c:majorTickMark val="none"/>
        <c:minorTickMark val="none"/>
        <c:tickLblPos val="nextTo"/>
        <c:spPr>
          <a:ln w="3175">
            <a:solidFill>
              <a:sysClr val="windowText" lastClr="000000"/>
            </a:solidFill>
          </a:ln>
        </c:spPr>
        <c:crossAx val="85001344"/>
        <c:crosses val="autoZero"/>
        <c:crossBetween val="between"/>
      </c:valAx>
      <c:spPr>
        <a:solidFill>
          <a:srgbClr val="FFFFFF"/>
        </a:solidFill>
        <a:ln w="3175">
          <a:solidFill>
            <a:sysClr val="windowText" lastClr="000000"/>
          </a:solidFill>
        </a:ln>
      </c:spPr>
    </c:plotArea>
    <c:legend>
      <c:legendPos val="b"/>
      <c:layout>
        <c:manualLayout>
          <c:xMode val="edge"/>
          <c:yMode val="edge"/>
          <c:x val="0.69417869136479649"/>
          <c:y val="0.2208527626497738"/>
          <c:w val="0.28518283697104346"/>
          <c:h val="0.54456050918838639"/>
        </c:manualLayout>
      </c:layout>
      <c:overlay val="0"/>
    </c:legend>
    <c:plotVisOnly val="1"/>
    <c:dispBlanksAs val="gap"/>
    <c:showDLblsOverMax val="0"/>
  </c:chart>
  <c:spPr>
    <a:solidFill>
      <a:srgbClr val="DAD7CB"/>
    </a:solidFill>
    <a:ln w="0">
      <a:noFill/>
    </a:ln>
  </c:spPr>
  <c:txPr>
    <a:bodyPr/>
    <a:lstStyle/>
    <a:p>
      <a:pPr>
        <a:defRPr sz="700" baseline="0"/>
      </a:pPr>
      <a:endParaRPr lang="sv-SE"/>
    </a:p>
  </c:txPr>
  <c:printSettings>
    <c:headerFooter/>
    <c:pageMargins b="0.75" l="0.7" r="0.7" t="0.75" header="0.3" footer="0.3"/>
    <c:pageSetup/>
  </c:printSettings>
  <c:userShapes r:id="rId2"/>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sv-SE"/>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1"/>
    <c:plotArea>
      <c:layout>
        <c:manualLayout>
          <c:layoutTarget val="inner"/>
          <c:xMode val="edge"/>
          <c:yMode val="edge"/>
          <c:x val="6.6162918871252197E-2"/>
          <c:y val="0.18184795343949661"/>
          <c:w val="0.75819664666427466"/>
          <c:h val="0.54273221647758063"/>
        </c:manualLayout>
      </c:layout>
      <c:lineChart>
        <c:grouping val="standard"/>
        <c:varyColors val="0"/>
        <c:ser>
          <c:idx val="3"/>
          <c:order val="0"/>
          <c:tx>
            <c:strRef>
              <c:f>'4 '!$A$25</c:f>
              <c:strCache>
                <c:ptCount val="1"/>
                <c:pt idx="0">
                  <c:v>Medel v. 3–6</c:v>
                </c:pt>
              </c:strCache>
            </c:strRef>
          </c:tx>
          <c:spPr>
            <a:ln w="9525">
              <a:solidFill>
                <a:sysClr val="windowText" lastClr="000000"/>
              </a:solidFill>
              <a:prstDash val="solid"/>
            </a:ln>
          </c:spPr>
          <c:marker>
            <c:symbol val="none"/>
          </c:marker>
          <c:cat>
            <c:numRef>
              <c:f>'4 '!$B$21:$AQ$21</c:f>
              <c:numCache>
                <c:formatCode>General</c:formatCode>
                <c:ptCount val="42"/>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pt idx="25">
                  <c:v>26</c:v>
                </c:pt>
                <c:pt idx="26">
                  <c:v>27</c:v>
                </c:pt>
                <c:pt idx="27">
                  <c:v>28</c:v>
                </c:pt>
                <c:pt idx="28">
                  <c:v>29</c:v>
                </c:pt>
                <c:pt idx="29">
                  <c:v>30</c:v>
                </c:pt>
                <c:pt idx="30">
                  <c:v>31</c:v>
                </c:pt>
                <c:pt idx="31">
                  <c:v>32</c:v>
                </c:pt>
                <c:pt idx="32">
                  <c:v>33</c:v>
                </c:pt>
                <c:pt idx="33">
                  <c:v>34</c:v>
                </c:pt>
                <c:pt idx="34">
                  <c:v>35</c:v>
                </c:pt>
                <c:pt idx="35">
                  <c:v>36</c:v>
                </c:pt>
                <c:pt idx="36">
                  <c:v>37</c:v>
                </c:pt>
                <c:pt idx="37">
                  <c:v>38</c:v>
                </c:pt>
                <c:pt idx="38">
                  <c:v>39</c:v>
                </c:pt>
                <c:pt idx="39">
                  <c:v>40</c:v>
                </c:pt>
                <c:pt idx="40">
                  <c:v>41</c:v>
                </c:pt>
                <c:pt idx="41">
                  <c:v>42</c:v>
                </c:pt>
              </c:numCache>
            </c:numRef>
          </c:cat>
          <c:val>
            <c:numRef>
              <c:f>'4 '!$B$25:$AQ$25</c:f>
              <c:numCache>
                <c:formatCode>General</c:formatCode>
                <c:ptCount val="42"/>
                <c:pt idx="0">
                  <c:v>100</c:v>
                </c:pt>
                <c:pt idx="1">
                  <c:v>100</c:v>
                </c:pt>
                <c:pt idx="2">
                  <c:v>100</c:v>
                </c:pt>
                <c:pt idx="3">
                  <c:v>100</c:v>
                </c:pt>
                <c:pt idx="4">
                  <c:v>100</c:v>
                </c:pt>
                <c:pt idx="5">
                  <c:v>100</c:v>
                </c:pt>
                <c:pt idx="6">
                  <c:v>100</c:v>
                </c:pt>
                <c:pt idx="7">
                  <c:v>100</c:v>
                </c:pt>
                <c:pt idx="8">
                  <c:v>100</c:v>
                </c:pt>
                <c:pt idx="9">
                  <c:v>100</c:v>
                </c:pt>
                <c:pt idx="10">
                  <c:v>100</c:v>
                </c:pt>
                <c:pt idx="11">
                  <c:v>100</c:v>
                </c:pt>
                <c:pt idx="12">
                  <c:v>100</c:v>
                </c:pt>
                <c:pt idx="13">
                  <c:v>100</c:v>
                </c:pt>
                <c:pt idx="14">
                  <c:v>100</c:v>
                </c:pt>
                <c:pt idx="15">
                  <c:v>100</c:v>
                </c:pt>
                <c:pt idx="16">
                  <c:v>100</c:v>
                </c:pt>
                <c:pt idx="17">
                  <c:v>100</c:v>
                </c:pt>
                <c:pt idx="18">
                  <c:v>100</c:v>
                </c:pt>
                <c:pt idx="19">
                  <c:v>100</c:v>
                </c:pt>
                <c:pt idx="20">
                  <c:v>100</c:v>
                </c:pt>
                <c:pt idx="21">
                  <c:v>100</c:v>
                </c:pt>
                <c:pt idx="22">
                  <c:v>100</c:v>
                </c:pt>
                <c:pt idx="23">
                  <c:v>100</c:v>
                </c:pt>
                <c:pt idx="24">
                  <c:v>100</c:v>
                </c:pt>
                <c:pt idx="25">
                  <c:v>100</c:v>
                </c:pt>
                <c:pt idx="26">
                  <c:v>100</c:v>
                </c:pt>
                <c:pt idx="27">
                  <c:v>100</c:v>
                </c:pt>
                <c:pt idx="28">
                  <c:v>100</c:v>
                </c:pt>
                <c:pt idx="29">
                  <c:v>100</c:v>
                </c:pt>
                <c:pt idx="30">
                  <c:v>100</c:v>
                </c:pt>
                <c:pt idx="31">
                  <c:v>100</c:v>
                </c:pt>
                <c:pt idx="32">
                  <c:v>100</c:v>
                </c:pt>
                <c:pt idx="33">
                  <c:v>100</c:v>
                </c:pt>
                <c:pt idx="34">
                  <c:v>100</c:v>
                </c:pt>
                <c:pt idx="35">
                  <c:v>100</c:v>
                </c:pt>
                <c:pt idx="36">
                  <c:v>100</c:v>
                </c:pt>
                <c:pt idx="37">
                  <c:v>100</c:v>
                </c:pt>
                <c:pt idx="38">
                  <c:v>100</c:v>
                </c:pt>
                <c:pt idx="39">
                  <c:v>100</c:v>
                </c:pt>
                <c:pt idx="40">
                  <c:v>100</c:v>
                </c:pt>
                <c:pt idx="41">
                  <c:v>100</c:v>
                </c:pt>
              </c:numCache>
            </c:numRef>
          </c:val>
          <c:smooth val="0"/>
          <c:extLst>
            <c:ext xmlns:c16="http://schemas.microsoft.com/office/drawing/2014/chart" uri="{C3380CC4-5D6E-409C-BE32-E72D297353CC}">
              <c16:uniqueId val="{00000000-9B6B-491F-A03B-D022A961D0AD}"/>
            </c:ext>
          </c:extLst>
        </c:ser>
        <c:ser>
          <c:idx val="1"/>
          <c:order val="1"/>
          <c:tx>
            <c:strRef>
              <c:f>'4 '!$A$23</c:f>
              <c:strCache>
                <c:ptCount val="1"/>
                <c:pt idx="0">
                  <c:v>Akuta</c:v>
                </c:pt>
              </c:strCache>
            </c:strRef>
          </c:tx>
          <c:spPr>
            <a:ln w="19050">
              <a:solidFill>
                <a:srgbClr val="F2B566"/>
              </a:solidFill>
              <a:prstDash val="solid"/>
            </a:ln>
          </c:spPr>
          <c:marker>
            <c:symbol val="none"/>
          </c:marker>
          <c:cat>
            <c:numRef>
              <c:f>'4 '!$B$21:$AQ$21</c:f>
              <c:numCache>
                <c:formatCode>General</c:formatCode>
                <c:ptCount val="42"/>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pt idx="25">
                  <c:v>26</c:v>
                </c:pt>
                <c:pt idx="26">
                  <c:v>27</c:v>
                </c:pt>
                <c:pt idx="27">
                  <c:v>28</c:v>
                </c:pt>
                <c:pt idx="28">
                  <c:v>29</c:v>
                </c:pt>
                <c:pt idx="29">
                  <c:v>30</c:v>
                </c:pt>
                <c:pt idx="30">
                  <c:v>31</c:v>
                </c:pt>
                <c:pt idx="31">
                  <c:v>32</c:v>
                </c:pt>
                <c:pt idx="32">
                  <c:v>33</c:v>
                </c:pt>
                <c:pt idx="33">
                  <c:v>34</c:v>
                </c:pt>
                <c:pt idx="34">
                  <c:v>35</c:v>
                </c:pt>
                <c:pt idx="35">
                  <c:v>36</c:v>
                </c:pt>
                <c:pt idx="36">
                  <c:v>37</c:v>
                </c:pt>
                <c:pt idx="37">
                  <c:v>38</c:v>
                </c:pt>
                <c:pt idx="38">
                  <c:v>39</c:v>
                </c:pt>
                <c:pt idx="39">
                  <c:v>40</c:v>
                </c:pt>
                <c:pt idx="40">
                  <c:v>41</c:v>
                </c:pt>
                <c:pt idx="41">
                  <c:v>42</c:v>
                </c:pt>
              </c:numCache>
            </c:numRef>
          </c:cat>
          <c:val>
            <c:numRef>
              <c:f>'4 '!$B$23:$AQ$23</c:f>
              <c:numCache>
                <c:formatCode>General</c:formatCode>
                <c:ptCount val="42"/>
                <c:pt idx="0">
                  <c:v>90</c:v>
                </c:pt>
                <c:pt idx="1">
                  <c:v>97</c:v>
                </c:pt>
                <c:pt idx="2">
                  <c:v>100</c:v>
                </c:pt>
                <c:pt idx="3">
                  <c:v>101</c:v>
                </c:pt>
                <c:pt idx="4">
                  <c:v>101</c:v>
                </c:pt>
                <c:pt idx="5">
                  <c:v>98</c:v>
                </c:pt>
                <c:pt idx="6">
                  <c:v>98</c:v>
                </c:pt>
                <c:pt idx="7">
                  <c:v>103</c:v>
                </c:pt>
                <c:pt idx="8">
                  <c:v>102</c:v>
                </c:pt>
                <c:pt idx="9">
                  <c:v>102</c:v>
                </c:pt>
                <c:pt idx="10">
                  <c:v>98</c:v>
                </c:pt>
                <c:pt idx="11">
                  <c:v>98</c:v>
                </c:pt>
                <c:pt idx="12">
                  <c:v>87</c:v>
                </c:pt>
                <c:pt idx="13">
                  <c:v>81</c:v>
                </c:pt>
                <c:pt idx="14">
                  <c:v>84</c:v>
                </c:pt>
                <c:pt idx="15">
                  <c:v>86</c:v>
                </c:pt>
                <c:pt idx="16">
                  <c:v>95</c:v>
                </c:pt>
                <c:pt idx="17">
                  <c:v>87</c:v>
                </c:pt>
                <c:pt idx="18">
                  <c:v>94</c:v>
                </c:pt>
                <c:pt idx="19">
                  <c:v>97</c:v>
                </c:pt>
                <c:pt idx="20">
                  <c:v>93</c:v>
                </c:pt>
                <c:pt idx="21">
                  <c:v>97</c:v>
                </c:pt>
                <c:pt idx="22">
                  <c:v>99</c:v>
                </c:pt>
                <c:pt idx="23">
                  <c:v>99</c:v>
                </c:pt>
                <c:pt idx="24">
                  <c:v>98</c:v>
                </c:pt>
                <c:pt idx="25">
                  <c:v>99</c:v>
                </c:pt>
                <c:pt idx="26">
                  <c:v>97</c:v>
                </c:pt>
                <c:pt idx="27">
                  <c:v>93</c:v>
                </c:pt>
                <c:pt idx="28">
                  <c:v>92</c:v>
                </c:pt>
                <c:pt idx="29">
                  <c:v>96</c:v>
                </c:pt>
                <c:pt idx="30">
                  <c:v>88</c:v>
                </c:pt>
                <c:pt idx="31">
                  <c:v>97</c:v>
                </c:pt>
                <c:pt idx="32">
                  <c:v>95</c:v>
                </c:pt>
                <c:pt idx="33">
                  <c:v>98</c:v>
                </c:pt>
                <c:pt idx="34">
                  <c:v>97</c:v>
                </c:pt>
                <c:pt idx="35">
                  <c:v>98</c:v>
                </c:pt>
                <c:pt idx="36">
                  <c:v>96</c:v>
                </c:pt>
                <c:pt idx="37" formatCode="0">
                  <c:v>95.047619047619051</c:v>
                </c:pt>
                <c:pt idx="38" formatCode="0">
                  <c:v>99.047619047619051</c:v>
                </c:pt>
                <c:pt idx="39" formatCode="0">
                  <c:v>95.190476190476204</c:v>
                </c:pt>
                <c:pt idx="40" formatCode="0">
                  <c:v>99</c:v>
                </c:pt>
                <c:pt idx="41" formatCode="0">
                  <c:v>96.666666666666671</c:v>
                </c:pt>
              </c:numCache>
            </c:numRef>
          </c:val>
          <c:smooth val="0"/>
          <c:extLst>
            <c:ext xmlns:c16="http://schemas.microsoft.com/office/drawing/2014/chart" uri="{C3380CC4-5D6E-409C-BE32-E72D297353CC}">
              <c16:uniqueId val="{00000001-9B6B-491F-A03B-D022A961D0AD}"/>
            </c:ext>
          </c:extLst>
        </c:ser>
        <c:ser>
          <c:idx val="0"/>
          <c:order val="2"/>
          <c:tx>
            <c:strRef>
              <c:f>'4 '!$A$22</c:f>
              <c:strCache>
                <c:ptCount val="1"/>
                <c:pt idx="0">
                  <c:v>Total</c:v>
                </c:pt>
              </c:strCache>
            </c:strRef>
          </c:tx>
          <c:spPr>
            <a:ln>
              <a:solidFill>
                <a:srgbClr val="754200"/>
              </a:solidFill>
            </a:ln>
          </c:spPr>
          <c:marker>
            <c:symbol val="none"/>
          </c:marker>
          <c:cat>
            <c:numRef>
              <c:f>'4 '!$B$21:$AQ$21</c:f>
              <c:numCache>
                <c:formatCode>General</c:formatCode>
                <c:ptCount val="42"/>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pt idx="25">
                  <c:v>26</c:v>
                </c:pt>
                <c:pt idx="26">
                  <c:v>27</c:v>
                </c:pt>
                <c:pt idx="27">
                  <c:v>28</c:v>
                </c:pt>
                <c:pt idx="28">
                  <c:v>29</c:v>
                </c:pt>
                <c:pt idx="29">
                  <c:v>30</c:v>
                </c:pt>
                <c:pt idx="30">
                  <c:v>31</c:v>
                </c:pt>
                <c:pt idx="31">
                  <c:v>32</c:v>
                </c:pt>
                <c:pt idx="32">
                  <c:v>33</c:v>
                </c:pt>
                <c:pt idx="33">
                  <c:v>34</c:v>
                </c:pt>
                <c:pt idx="34">
                  <c:v>35</c:v>
                </c:pt>
                <c:pt idx="35">
                  <c:v>36</c:v>
                </c:pt>
                <c:pt idx="36">
                  <c:v>37</c:v>
                </c:pt>
                <c:pt idx="37">
                  <c:v>38</c:v>
                </c:pt>
                <c:pt idx="38">
                  <c:v>39</c:v>
                </c:pt>
                <c:pt idx="39">
                  <c:v>40</c:v>
                </c:pt>
                <c:pt idx="40">
                  <c:v>41</c:v>
                </c:pt>
                <c:pt idx="41">
                  <c:v>42</c:v>
                </c:pt>
              </c:numCache>
            </c:numRef>
          </c:cat>
          <c:val>
            <c:numRef>
              <c:f>'4 '!$B$22:$AQ$22</c:f>
              <c:numCache>
                <c:formatCode>General</c:formatCode>
                <c:ptCount val="42"/>
                <c:pt idx="0">
                  <c:v>41</c:v>
                </c:pt>
                <c:pt idx="1">
                  <c:v>82</c:v>
                </c:pt>
                <c:pt idx="2">
                  <c:v>100</c:v>
                </c:pt>
                <c:pt idx="3">
                  <c:v>101</c:v>
                </c:pt>
                <c:pt idx="4">
                  <c:v>100</c:v>
                </c:pt>
                <c:pt idx="5">
                  <c:v>99</c:v>
                </c:pt>
                <c:pt idx="6">
                  <c:v>96</c:v>
                </c:pt>
                <c:pt idx="7">
                  <c:v>98</c:v>
                </c:pt>
                <c:pt idx="8">
                  <c:v>98</c:v>
                </c:pt>
                <c:pt idx="9">
                  <c:v>99</c:v>
                </c:pt>
                <c:pt idx="10">
                  <c:v>97</c:v>
                </c:pt>
                <c:pt idx="11">
                  <c:v>74</c:v>
                </c:pt>
                <c:pt idx="12">
                  <c:v>60</c:v>
                </c:pt>
                <c:pt idx="13">
                  <c:v>51</c:v>
                </c:pt>
                <c:pt idx="14">
                  <c:v>44</c:v>
                </c:pt>
                <c:pt idx="15">
                  <c:v>43</c:v>
                </c:pt>
                <c:pt idx="16">
                  <c:v>51</c:v>
                </c:pt>
                <c:pt idx="17">
                  <c:v>49</c:v>
                </c:pt>
                <c:pt idx="18">
                  <c:v>54</c:v>
                </c:pt>
                <c:pt idx="19">
                  <c:v>58</c:v>
                </c:pt>
                <c:pt idx="20">
                  <c:v>51</c:v>
                </c:pt>
                <c:pt idx="21">
                  <c:v>62</c:v>
                </c:pt>
                <c:pt idx="22">
                  <c:v>63</c:v>
                </c:pt>
                <c:pt idx="23">
                  <c:v>64</c:v>
                </c:pt>
                <c:pt idx="24">
                  <c:v>56</c:v>
                </c:pt>
                <c:pt idx="25">
                  <c:v>54</c:v>
                </c:pt>
                <c:pt idx="26">
                  <c:v>51</c:v>
                </c:pt>
                <c:pt idx="27">
                  <c:v>48</c:v>
                </c:pt>
                <c:pt idx="28">
                  <c:v>45</c:v>
                </c:pt>
                <c:pt idx="29">
                  <c:v>46</c:v>
                </c:pt>
                <c:pt idx="30">
                  <c:v>43</c:v>
                </c:pt>
                <c:pt idx="31">
                  <c:v>48</c:v>
                </c:pt>
                <c:pt idx="32">
                  <c:v>51</c:v>
                </c:pt>
                <c:pt idx="33">
                  <c:v>65</c:v>
                </c:pt>
                <c:pt idx="34">
                  <c:v>72</c:v>
                </c:pt>
                <c:pt idx="35">
                  <c:v>81</c:v>
                </c:pt>
                <c:pt idx="36">
                  <c:v>84</c:v>
                </c:pt>
                <c:pt idx="37" formatCode="0">
                  <c:v>86</c:v>
                </c:pt>
                <c:pt idx="38" formatCode="0">
                  <c:v>87.952380952380949</c:v>
                </c:pt>
                <c:pt idx="39" formatCode="0">
                  <c:v>88.857142857142861</c:v>
                </c:pt>
                <c:pt idx="40" formatCode="0">
                  <c:v>94.333333333333329</c:v>
                </c:pt>
                <c:pt idx="41" formatCode="0">
                  <c:v>93</c:v>
                </c:pt>
              </c:numCache>
            </c:numRef>
          </c:val>
          <c:smooth val="0"/>
          <c:extLst>
            <c:ext xmlns:c16="http://schemas.microsoft.com/office/drawing/2014/chart" uri="{C3380CC4-5D6E-409C-BE32-E72D297353CC}">
              <c16:uniqueId val="{00000002-9B6B-491F-A03B-D022A961D0AD}"/>
            </c:ext>
          </c:extLst>
        </c:ser>
        <c:ser>
          <c:idx val="2"/>
          <c:order val="3"/>
          <c:tx>
            <c:strRef>
              <c:f>'4 '!$A$24</c:f>
              <c:strCache>
                <c:ptCount val="1"/>
                <c:pt idx="0">
                  <c:v>Elektiva</c:v>
                </c:pt>
              </c:strCache>
            </c:strRef>
          </c:tx>
          <c:spPr>
            <a:ln w="22225">
              <a:solidFill>
                <a:srgbClr val="E98300"/>
              </a:solidFill>
              <a:prstDash val="sysDash"/>
            </a:ln>
          </c:spPr>
          <c:marker>
            <c:symbol val="none"/>
          </c:marker>
          <c:cat>
            <c:numRef>
              <c:f>'4 '!$B$21:$AQ$21</c:f>
              <c:numCache>
                <c:formatCode>General</c:formatCode>
                <c:ptCount val="42"/>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pt idx="25">
                  <c:v>26</c:v>
                </c:pt>
                <c:pt idx="26">
                  <c:v>27</c:v>
                </c:pt>
                <c:pt idx="27">
                  <c:v>28</c:v>
                </c:pt>
                <c:pt idx="28">
                  <c:v>29</c:v>
                </c:pt>
                <c:pt idx="29">
                  <c:v>30</c:v>
                </c:pt>
                <c:pt idx="30">
                  <c:v>31</c:v>
                </c:pt>
                <c:pt idx="31">
                  <c:v>32</c:v>
                </c:pt>
                <c:pt idx="32">
                  <c:v>33</c:v>
                </c:pt>
                <c:pt idx="33">
                  <c:v>34</c:v>
                </c:pt>
                <c:pt idx="34">
                  <c:v>35</c:v>
                </c:pt>
                <c:pt idx="35">
                  <c:v>36</c:v>
                </c:pt>
                <c:pt idx="36">
                  <c:v>37</c:v>
                </c:pt>
                <c:pt idx="37">
                  <c:v>38</c:v>
                </c:pt>
                <c:pt idx="38">
                  <c:v>39</c:v>
                </c:pt>
                <c:pt idx="39">
                  <c:v>40</c:v>
                </c:pt>
                <c:pt idx="40">
                  <c:v>41</c:v>
                </c:pt>
                <c:pt idx="41">
                  <c:v>42</c:v>
                </c:pt>
              </c:numCache>
            </c:numRef>
          </c:cat>
          <c:val>
            <c:numRef>
              <c:f>'4 '!$B$24:$AQ$24</c:f>
              <c:numCache>
                <c:formatCode>General</c:formatCode>
                <c:ptCount val="42"/>
                <c:pt idx="0">
                  <c:v>24</c:v>
                </c:pt>
                <c:pt idx="1">
                  <c:v>76</c:v>
                </c:pt>
                <c:pt idx="2">
                  <c:v>101</c:v>
                </c:pt>
                <c:pt idx="3">
                  <c:v>100</c:v>
                </c:pt>
                <c:pt idx="4">
                  <c:v>100</c:v>
                </c:pt>
                <c:pt idx="5">
                  <c:v>99</c:v>
                </c:pt>
                <c:pt idx="6">
                  <c:v>96</c:v>
                </c:pt>
                <c:pt idx="7">
                  <c:v>96</c:v>
                </c:pt>
                <c:pt idx="8">
                  <c:v>96</c:v>
                </c:pt>
                <c:pt idx="9">
                  <c:v>98</c:v>
                </c:pt>
                <c:pt idx="10">
                  <c:v>97</c:v>
                </c:pt>
                <c:pt idx="11">
                  <c:v>65</c:v>
                </c:pt>
                <c:pt idx="12">
                  <c:v>50</c:v>
                </c:pt>
                <c:pt idx="13">
                  <c:v>40</c:v>
                </c:pt>
                <c:pt idx="14">
                  <c:v>30</c:v>
                </c:pt>
                <c:pt idx="15">
                  <c:v>27</c:v>
                </c:pt>
                <c:pt idx="16">
                  <c:v>35</c:v>
                </c:pt>
                <c:pt idx="17">
                  <c:v>34</c:v>
                </c:pt>
                <c:pt idx="18">
                  <c:v>40</c:v>
                </c:pt>
                <c:pt idx="19">
                  <c:v>44</c:v>
                </c:pt>
                <c:pt idx="20">
                  <c:v>35</c:v>
                </c:pt>
                <c:pt idx="21">
                  <c:v>50</c:v>
                </c:pt>
                <c:pt idx="22">
                  <c:v>50</c:v>
                </c:pt>
                <c:pt idx="23">
                  <c:v>51</c:v>
                </c:pt>
                <c:pt idx="24">
                  <c:v>40</c:v>
                </c:pt>
                <c:pt idx="25">
                  <c:v>37</c:v>
                </c:pt>
                <c:pt idx="26">
                  <c:v>34</c:v>
                </c:pt>
                <c:pt idx="27">
                  <c:v>31</c:v>
                </c:pt>
                <c:pt idx="28">
                  <c:v>28</c:v>
                </c:pt>
                <c:pt idx="29">
                  <c:v>28</c:v>
                </c:pt>
                <c:pt idx="30">
                  <c:v>27</c:v>
                </c:pt>
                <c:pt idx="31">
                  <c:v>30</c:v>
                </c:pt>
                <c:pt idx="32">
                  <c:v>35</c:v>
                </c:pt>
                <c:pt idx="33">
                  <c:v>53</c:v>
                </c:pt>
                <c:pt idx="34">
                  <c:v>63</c:v>
                </c:pt>
                <c:pt idx="35">
                  <c:v>75</c:v>
                </c:pt>
                <c:pt idx="36">
                  <c:v>80</c:v>
                </c:pt>
                <c:pt idx="37" formatCode="0">
                  <c:v>82.857142857142861</c:v>
                </c:pt>
                <c:pt idx="38" formatCode="0">
                  <c:v>84.476190476190482</c:v>
                </c:pt>
                <c:pt idx="39" formatCode="0">
                  <c:v>87.142857142857139</c:v>
                </c:pt>
                <c:pt idx="40" formatCode="0">
                  <c:v>92.857142857142861</c:v>
                </c:pt>
                <c:pt idx="41" formatCode="0">
                  <c:v>92.238095238095241</c:v>
                </c:pt>
              </c:numCache>
            </c:numRef>
          </c:val>
          <c:smooth val="0"/>
          <c:extLst>
            <c:ext xmlns:c16="http://schemas.microsoft.com/office/drawing/2014/chart" uri="{C3380CC4-5D6E-409C-BE32-E72D297353CC}">
              <c16:uniqueId val="{00000003-9B6B-491F-A03B-D022A961D0AD}"/>
            </c:ext>
          </c:extLst>
        </c:ser>
        <c:dLbls>
          <c:showLegendKey val="0"/>
          <c:showVal val="0"/>
          <c:showCatName val="0"/>
          <c:showSerName val="0"/>
          <c:showPercent val="0"/>
          <c:showBubbleSize val="0"/>
        </c:dLbls>
        <c:smooth val="0"/>
        <c:axId val="159293824"/>
        <c:axId val="159296896"/>
      </c:lineChart>
      <c:catAx>
        <c:axId val="159293824"/>
        <c:scaling>
          <c:orientation val="minMax"/>
        </c:scaling>
        <c:delete val="0"/>
        <c:axPos val="b"/>
        <c:numFmt formatCode="General" sourceLinked="1"/>
        <c:majorTickMark val="in"/>
        <c:minorTickMark val="none"/>
        <c:tickLblPos val="nextTo"/>
        <c:spPr>
          <a:ln w="3175">
            <a:solidFill>
              <a:sysClr val="windowText" lastClr="000000"/>
            </a:solidFill>
          </a:ln>
        </c:spPr>
        <c:crossAx val="159296896"/>
        <c:crosses val="autoZero"/>
        <c:auto val="0"/>
        <c:lblAlgn val="ctr"/>
        <c:lblOffset val="100"/>
        <c:tickLblSkip val="3"/>
        <c:noMultiLvlLbl val="0"/>
      </c:catAx>
      <c:valAx>
        <c:axId val="159296896"/>
        <c:scaling>
          <c:orientation val="minMax"/>
        </c:scaling>
        <c:delete val="0"/>
        <c:axPos val="l"/>
        <c:majorGridlines>
          <c:spPr>
            <a:ln w="3175">
              <a:solidFill>
                <a:srgbClr val="DAD7CB"/>
              </a:solidFill>
            </a:ln>
          </c:spPr>
        </c:majorGridlines>
        <c:title>
          <c:tx>
            <c:rich>
              <a:bodyPr rot="0" vert="horz"/>
              <a:lstStyle/>
              <a:p>
                <a:pPr>
                  <a:defRPr b="0"/>
                </a:pPr>
                <a:r>
                  <a:rPr lang="en-US"/>
                  <a:t>Index</a:t>
                </a:r>
              </a:p>
            </c:rich>
          </c:tx>
          <c:layout>
            <c:manualLayout>
              <c:xMode val="edge"/>
              <c:yMode val="edge"/>
              <c:x val="1.6645181717438996E-2"/>
              <c:y val="0.13011795799306988"/>
            </c:manualLayout>
          </c:layout>
          <c:overlay val="0"/>
        </c:title>
        <c:numFmt formatCode="General" sourceLinked="1"/>
        <c:majorTickMark val="none"/>
        <c:minorTickMark val="none"/>
        <c:tickLblPos val="nextTo"/>
        <c:spPr>
          <a:ln w="3175">
            <a:solidFill>
              <a:sysClr val="windowText" lastClr="000000"/>
            </a:solidFill>
          </a:ln>
        </c:spPr>
        <c:crossAx val="159293824"/>
        <c:crosses val="autoZero"/>
        <c:crossBetween val="midCat"/>
      </c:valAx>
      <c:spPr>
        <a:solidFill>
          <a:srgbClr val="FFFFFF"/>
        </a:solidFill>
        <a:ln w="3175">
          <a:solidFill>
            <a:sysClr val="windowText" lastClr="000000"/>
          </a:solidFill>
        </a:ln>
      </c:spPr>
    </c:plotArea>
    <c:legend>
      <c:legendPos val="r"/>
      <c:layout>
        <c:manualLayout>
          <c:xMode val="edge"/>
          <c:yMode val="edge"/>
          <c:x val="0.83136838624338616"/>
          <c:y val="0.23041885058129094"/>
          <c:w val="0.16584457671957673"/>
          <c:h val="0.31102823231287491"/>
        </c:manualLayout>
      </c:layout>
      <c:overlay val="0"/>
    </c:legend>
    <c:plotVisOnly val="1"/>
    <c:dispBlanksAs val="gap"/>
    <c:showDLblsOverMax val="0"/>
  </c:chart>
  <c:spPr>
    <a:solidFill>
      <a:srgbClr val="DAD7CB"/>
    </a:solidFill>
    <a:ln w="0">
      <a:noFill/>
    </a:ln>
  </c:spPr>
  <c:txPr>
    <a:bodyPr/>
    <a:lstStyle/>
    <a:p>
      <a:pPr>
        <a:defRPr sz="700" baseline="0"/>
      </a:pPr>
      <a:endParaRPr lang="sv-SE"/>
    </a:p>
  </c:txPr>
  <c:printSettings>
    <c:headerFooter/>
    <c:pageMargins b="0.75" l="0.7" r="0.7" t="0.75" header="0.3" footer="0.3"/>
    <c:pageSetup/>
  </c:printSettings>
  <c:userShapes r:id="rId2"/>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sv-SE"/>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1"/>
    <c:plotArea>
      <c:layout>
        <c:manualLayout>
          <c:layoutTarget val="inner"/>
          <c:xMode val="edge"/>
          <c:yMode val="edge"/>
          <c:x val="0.28128918915246454"/>
          <c:y val="0.1848112309259633"/>
          <c:w val="0.51349060205496366"/>
          <c:h val="0.70154866995804976"/>
        </c:manualLayout>
      </c:layout>
      <c:barChart>
        <c:barDir val="bar"/>
        <c:grouping val="clustered"/>
        <c:varyColors val="0"/>
        <c:ser>
          <c:idx val="2"/>
          <c:order val="0"/>
          <c:tx>
            <c:strRef>
              <c:f>'5'!$D$2</c:f>
              <c:strCache>
                <c:ptCount val="1"/>
                <c:pt idx="0">
                  <c:v>Augusti 2020</c:v>
                </c:pt>
              </c:strCache>
            </c:strRef>
          </c:tx>
          <c:spPr>
            <a:solidFill>
              <a:srgbClr val="E88300"/>
            </a:solidFill>
          </c:spPr>
          <c:invertIfNegative val="0"/>
          <c:cat>
            <c:strRef>
              <c:f>'5'!$A$3:$A$16</c:f>
              <c:strCache>
                <c:ptCount val="14"/>
                <c:pt idx="0">
                  <c:v>Neurokirurgi</c:v>
                </c:pt>
                <c:pt idx="1">
                  <c:v>Kärlkirurgi</c:v>
                </c:pt>
                <c:pt idx="2">
                  <c:v>Ryggkirurgi</c:v>
                </c:pt>
                <c:pt idx="3">
                  <c:v>Thoraxkirurgi</c:v>
                </c:pt>
                <c:pt idx="4">
                  <c:v>Plastikkirurgi</c:v>
                </c:pt>
                <c:pt idx="5">
                  <c:v>Hjärtsjukvård</c:v>
                </c:pt>
                <c:pt idx="6">
                  <c:v>Handkirurgi</c:v>
                </c:pt>
                <c:pt idx="7">
                  <c:v>Urologi</c:v>
                </c:pt>
                <c:pt idx="8">
                  <c:v>Öron-näsa-hals</c:v>
                </c:pt>
                <c:pt idx="9">
                  <c:v>Gynekologi</c:v>
                </c:pt>
                <c:pt idx="10">
                  <c:v>Utprovning av hörapparat</c:v>
                </c:pt>
                <c:pt idx="11">
                  <c:v>Ortopedi</c:v>
                </c:pt>
                <c:pt idx="12">
                  <c:v>Allmän kirurgi</c:v>
                </c:pt>
                <c:pt idx="13">
                  <c:v>Ögon</c:v>
                </c:pt>
              </c:strCache>
            </c:strRef>
          </c:cat>
          <c:val>
            <c:numRef>
              <c:f>'5'!$D$3:$D$16</c:f>
              <c:numCache>
                <c:formatCode>General</c:formatCode>
                <c:ptCount val="14"/>
                <c:pt idx="0">
                  <c:v>310</c:v>
                </c:pt>
                <c:pt idx="1">
                  <c:v>345</c:v>
                </c:pt>
                <c:pt idx="2">
                  <c:v>255</c:v>
                </c:pt>
                <c:pt idx="3">
                  <c:v>574</c:v>
                </c:pt>
                <c:pt idx="4">
                  <c:v>412</c:v>
                </c:pt>
                <c:pt idx="5">
                  <c:v>888</c:v>
                </c:pt>
                <c:pt idx="6">
                  <c:v>1574</c:v>
                </c:pt>
                <c:pt idx="7">
                  <c:v>2315</c:v>
                </c:pt>
                <c:pt idx="8">
                  <c:v>2144</c:v>
                </c:pt>
                <c:pt idx="9">
                  <c:v>2526</c:v>
                </c:pt>
                <c:pt idx="10">
                  <c:v>4523</c:v>
                </c:pt>
                <c:pt idx="11">
                  <c:v>3882</c:v>
                </c:pt>
                <c:pt idx="12">
                  <c:v>5761</c:v>
                </c:pt>
                <c:pt idx="13">
                  <c:v>8292</c:v>
                </c:pt>
              </c:numCache>
            </c:numRef>
          </c:val>
          <c:extLst>
            <c:ext xmlns:c16="http://schemas.microsoft.com/office/drawing/2014/chart" uri="{C3380CC4-5D6E-409C-BE32-E72D297353CC}">
              <c16:uniqueId val="{00000000-9538-443F-BB90-FD6718F78AC9}"/>
            </c:ext>
          </c:extLst>
        </c:ser>
        <c:ser>
          <c:idx val="3"/>
          <c:order val="1"/>
          <c:tx>
            <c:strRef>
              <c:f>'5'!$E$2</c:f>
              <c:strCache>
                <c:ptCount val="1"/>
                <c:pt idx="0">
                  <c:v>Augusti, medel 2017–2019</c:v>
                </c:pt>
              </c:strCache>
            </c:strRef>
          </c:tx>
          <c:spPr>
            <a:solidFill>
              <a:srgbClr val="F6CD99"/>
            </a:solidFill>
            <a:ln>
              <a:solidFill>
                <a:srgbClr val="E88300"/>
              </a:solidFill>
            </a:ln>
          </c:spPr>
          <c:invertIfNegative val="0"/>
          <c:dLbls>
            <c:dLbl>
              <c:idx val="0"/>
              <c:tx>
                <c:rich>
                  <a:bodyPr/>
                  <a:lstStyle/>
                  <a:p>
                    <a:fld id="{517201D9-1040-4FB8-AEBF-4EF3E5791A62}" type="CELLRANGE">
                      <a:rPr lang="en-US"/>
                      <a:pPr/>
                      <a:t>[CELLRANGE]</a:t>
                    </a:fld>
                    <a:endParaRPr lang="sv-SE"/>
                  </a:p>
                </c:rich>
              </c:tx>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01-9538-443F-BB90-FD6718F78AC9}"/>
                </c:ext>
              </c:extLst>
            </c:dLbl>
            <c:dLbl>
              <c:idx val="1"/>
              <c:tx>
                <c:rich>
                  <a:bodyPr/>
                  <a:lstStyle/>
                  <a:p>
                    <a:fld id="{22F348D4-23A9-4A97-B509-8AFA16F76496}" type="CELLRANGE">
                      <a:rPr lang="sv-SE"/>
                      <a:pPr/>
                      <a:t>[CELLRANGE]</a:t>
                    </a:fld>
                    <a:endParaRPr lang="sv-SE"/>
                  </a:p>
                </c:rich>
              </c:tx>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02-9538-443F-BB90-FD6718F78AC9}"/>
                </c:ext>
              </c:extLst>
            </c:dLbl>
            <c:dLbl>
              <c:idx val="2"/>
              <c:tx>
                <c:rich>
                  <a:bodyPr/>
                  <a:lstStyle/>
                  <a:p>
                    <a:fld id="{74E80A9F-19A9-424C-808D-85FF95169D6D}" type="CELLRANGE">
                      <a:rPr lang="sv-SE"/>
                      <a:pPr/>
                      <a:t>[CELLRANGE]</a:t>
                    </a:fld>
                    <a:endParaRPr lang="sv-SE"/>
                  </a:p>
                </c:rich>
              </c:tx>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03-9538-443F-BB90-FD6718F78AC9}"/>
                </c:ext>
              </c:extLst>
            </c:dLbl>
            <c:dLbl>
              <c:idx val="3"/>
              <c:tx>
                <c:rich>
                  <a:bodyPr/>
                  <a:lstStyle/>
                  <a:p>
                    <a:fld id="{B2F873DB-50DE-42EC-A21C-DF13EB9BD1A5}" type="CELLRANGE">
                      <a:rPr lang="sv-SE"/>
                      <a:pPr/>
                      <a:t>[CELLRANGE]</a:t>
                    </a:fld>
                    <a:endParaRPr lang="sv-SE"/>
                  </a:p>
                </c:rich>
              </c:tx>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04-9538-443F-BB90-FD6718F78AC9}"/>
                </c:ext>
              </c:extLst>
            </c:dLbl>
            <c:dLbl>
              <c:idx val="4"/>
              <c:tx>
                <c:rich>
                  <a:bodyPr/>
                  <a:lstStyle/>
                  <a:p>
                    <a:fld id="{A4C312C8-D8B1-49DA-8EC0-77610E24B4E1}" type="CELLRANGE">
                      <a:rPr lang="sv-SE"/>
                      <a:pPr/>
                      <a:t>[CELLRANGE]</a:t>
                    </a:fld>
                    <a:endParaRPr lang="sv-SE"/>
                  </a:p>
                </c:rich>
              </c:tx>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05-9538-443F-BB90-FD6718F78AC9}"/>
                </c:ext>
              </c:extLst>
            </c:dLbl>
            <c:dLbl>
              <c:idx val="5"/>
              <c:tx>
                <c:rich>
                  <a:bodyPr/>
                  <a:lstStyle/>
                  <a:p>
                    <a:fld id="{B860FA6B-4197-484E-A3DB-904C12939EE3}" type="CELLRANGE">
                      <a:rPr lang="sv-SE"/>
                      <a:pPr/>
                      <a:t>[CELLRANGE]</a:t>
                    </a:fld>
                    <a:endParaRPr lang="sv-SE"/>
                  </a:p>
                </c:rich>
              </c:tx>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06-9538-443F-BB90-FD6718F78AC9}"/>
                </c:ext>
              </c:extLst>
            </c:dLbl>
            <c:dLbl>
              <c:idx val="6"/>
              <c:tx>
                <c:rich>
                  <a:bodyPr/>
                  <a:lstStyle/>
                  <a:p>
                    <a:fld id="{F5EE4E61-E82C-4127-8DE3-0F391E0FEE87}" type="CELLRANGE">
                      <a:rPr lang="sv-SE"/>
                      <a:pPr/>
                      <a:t>[CELLRANGE]</a:t>
                    </a:fld>
                    <a:endParaRPr lang="sv-SE"/>
                  </a:p>
                </c:rich>
              </c:tx>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07-9538-443F-BB90-FD6718F78AC9}"/>
                </c:ext>
              </c:extLst>
            </c:dLbl>
            <c:dLbl>
              <c:idx val="7"/>
              <c:tx>
                <c:rich>
                  <a:bodyPr/>
                  <a:lstStyle/>
                  <a:p>
                    <a:fld id="{4C8BB639-D5DC-4D2F-AC58-C8EED5A8B210}" type="CELLRANGE">
                      <a:rPr lang="sv-SE"/>
                      <a:pPr/>
                      <a:t>[CELLRANGE]</a:t>
                    </a:fld>
                    <a:endParaRPr lang="sv-SE"/>
                  </a:p>
                </c:rich>
              </c:tx>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08-9538-443F-BB90-FD6718F78AC9}"/>
                </c:ext>
              </c:extLst>
            </c:dLbl>
            <c:dLbl>
              <c:idx val="8"/>
              <c:tx>
                <c:rich>
                  <a:bodyPr/>
                  <a:lstStyle/>
                  <a:p>
                    <a:fld id="{4A8DC396-BB3B-4E8E-ACCE-3680EE426912}" type="CELLRANGE">
                      <a:rPr lang="sv-SE"/>
                      <a:pPr/>
                      <a:t>[CELLRANGE]</a:t>
                    </a:fld>
                    <a:endParaRPr lang="sv-SE"/>
                  </a:p>
                </c:rich>
              </c:tx>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09-9538-443F-BB90-FD6718F78AC9}"/>
                </c:ext>
              </c:extLst>
            </c:dLbl>
            <c:dLbl>
              <c:idx val="9"/>
              <c:tx>
                <c:rich>
                  <a:bodyPr/>
                  <a:lstStyle/>
                  <a:p>
                    <a:fld id="{3D2D11AB-9374-4C75-93B9-79151DED2082}" type="CELLRANGE">
                      <a:rPr lang="sv-SE"/>
                      <a:pPr/>
                      <a:t>[CELLRANGE]</a:t>
                    </a:fld>
                    <a:endParaRPr lang="sv-SE"/>
                  </a:p>
                </c:rich>
              </c:tx>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0A-9538-443F-BB90-FD6718F78AC9}"/>
                </c:ext>
              </c:extLst>
            </c:dLbl>
            <c:dLbl>
              <c:idx val="10"/>
              <c:tx>
                <c:rich>
                  <a:bodyPr/>
                  <a:lstStyle/>
                  <a:p>
                    <a:fld id="{16416EF9-A63D-492A-B4E5-A97A84B4AADD}" type="CELLRANGE">
                      <a:rPr lang="sv-SE"/>
                      <a:pPr/>
                      <a:t>[CELLRANGE]</a:t>
                    </a:fld>
                    <a:endParaRPr lang="sv-SE"/>
                  </a:p>
                </c:rich>
              </c:tx>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0B-9538-443F-BB90-FD6718F78AC9}"/>
                </c:ext>
              </c:extLst>
            </c:dLbl>
            <c:dLbl>
              <c:idx val="11"/>
              <c:tx>
                <c:rich>
                  <a:bodyPr/>
                  <a:lstStyle/>
                  <a:p>
                    <a:fld id="{D6578408-8B84-4D93-860C-71CBD65952D2}" type="CELLRANGE">
                      <a:rPr lang="sv-SE"/>
                      <a:pPr/>
                      <a:t>[CELLRANGE]</a:t>
                    </a:fld>
                    <a:endParaRPr lang="sv-SE"/>
                  </a:p>
                </c:rich>
              </c:tx>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0C-9538-443F-BB90-FD6718F78AC9}"/>
                </c:ext>
              </c:extLst>
            </c:dLbl>
            <c:dLbl>
              <c:idx val="12"/>
              <c:tx>
                <c:rich>
                  <a:bodyPr/>
                  <a:lstStyle/>
                  <a:p>
                    <a:fld id="{10F1855D-30FC-4465-8C5A-2431A249A23E}" type="CELLRANGE">
                      <a:rPr lang="sv-SE"/>
                      <a:pPr/>
                      <a:t>[CELLRANGE]</a:t>
                    </a:fld>
                    <a:endParaRPr lang="sv-SE"/>
                  </a:p>
                </c:rich>
              </c:tx>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0D-9538-443F-BB90-FD6718F78AC9}"/>
                </c:ext>
              </c:extLst>
            </c:dLbl>
            <c:dLbl>
              <c:idx val="13"/>
              <c:tx>
                <c:rich>
                  <a:bodyPr/>
                  <a:lstStyle/>
                  <a:p>
                    <a:fld id="{9A9D6DD9-843C-41D0-B19C-7BD6E4C9058C}" type="CELLRANGE">
                      <a:rPr lang="sv-SE"/>
                      <a:pPr/>
                      <a:t>[CELLRANGE]</a:t>
                    </a:fld>
                    <a:endParaRPr lang="sv-SE"/>
                  </a:p>
                </c:rich>
              </c:tx>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0E-9538-443F-BB90-FD6718F78AC9}"/>
                </c:ext>
              </c:extLst>
            </c:dLbl>
            <c:spPr>
              <a:noFill/>
              <a:ln>
                <a:noFill/>
              </a:ln>
              <a:effectLst/>
            </c:spPr>
            <c:showLegendKey val="0"/>
            <c:showVal val="0"/>
            <c:showCatName val="0"/>
            <c:showSerName val="0"/>
            <c:showPercent val="0"/>
            <c:showBubbleSize val="0"/>
            <c:showLeaderLines val="0"/>
            <c:extLst>
              <c:ext xmlns:c15="http://schemas.microsoft.com/office/drawing/2012/chart" uri="{CE6537A1-D6FC-4f65-9D91-7224C49458BB}">
                <c15:showDataLabelsRange val="1"/>
                <c15:showLeaderLines val="0"/>
              </c:ext>
            </c:extLst>
          </c:dLbls>
          <c:cat>
            <c:strRef>
              <c:f>'5'!$A$3:$A$16</c:f>
              <c:strCache>
                <c:ptCount val="14"/>
                <c:pt idx="0">
                  <c:v>Neurokirurgi</c:v>
                </c:pt>
                <c:pt idx="1">
                  <c:v>Kärlkirurgi</c:v>
                </c:pt>
                <c:pt idx="2">
                  <c:v>Ryggkirurgi</c:v>
                </c:pt>
                <c:pt idx="3">
                  <c:v>Thoraxkirurgi</c:v>
                </c:pt>
                <c:pt idx="4">
                  <c:v>Plastikkirurgi</c:v>
                </c:pt>
                <c:pt idx="5">
                  <c:v>Hjärtsjukvård</c:v>
                </c:pt>
                <c:pt idx="6">
                  <c:v>Handkirurgi</c:v>
                </c:pt>
                <c:pt idx="7">
                  <c:v>Urologi</c:v>
                </c:pt>
                <c:pt idx="8">
                  <c:v>Öron-näsa-hals</c:v>
                </c:pt>
                <c:pt idx="9">
                  <c:v>Gynekologi</c:v>
                </c:pt>
                <c:pt idx="10">
                  <c:v>Utprovning av hörapparat</c:v>
                </c:pt>
                <c:pt idx="11">
                  <c:v>Ortopedi</c:v>
                </c:pt>
                <c:pt idx="12">
                  <c:v>Allmän kirurgi</c:v>
                </c:pt>
                <c:pt idx="13">
                  <c:v>Ögon</c:v>
                </c:pt>
              </c:strCache>
            </c:strRef>
          </c:cat>
          <c:val>
            <c:numRef>
              <c:f>'5'!$E$3:$E$16</c:f>
              <c:numCache>
                <c:formatCode>0</c:formatCode>
                <c:ptCount val="14"/>
                <c:pt idx="0">
                  <c:v>391.66800000000001</c:v>
                </c:pt>
                <c:pt idx="1">
                  <c:v>419.33300000000003</c:v>
                </c:pt>
                <c:pt idx="2">
                  <c:v>365</c:v>
                </c:pt>
                <c:pt idx="3">
                  <c:v>678.66700000000003</c:v>
                </c:pt>
                <c:pt idx="4">
                  <c:v>599.99799999999993</c:v>
                </c:pt>
                <c:pt idx="5">
                  <c:v>1156.6689999999999</c:v>
                </c:pt>
                <c:pt idx="6">
                  <c:v>1798.6669999999999</c:v>
                </c:pt>
                <c:pt idx="7">
                  <c:v>2722.6689999999999</c:v>
                </c:pt>
                <c:pt idx="8">
                  <c:v>3079.6680000000001</c:v>
                </c:pt>
                <c:pt idx="9">
                  <c:v>3397</c:v>
                </c:pt>
                <c:pt idx="10">
                  <c:v>6002.0000000000009</c:v>
                </c:pt>
                <c:pt idx="11">
                  <c:v>6042.9989999999998</c:v>
                </c:pt>
                <c:pt idx="12">
                  <c:v>7068.9999999999982</c:v>
                </c:pt>
                <c:pt idx="13">
                  <c:v>9293.3320000000003</c:v>
                </c:pt>
              </c:numCache>
            </c:numRef>
          </c:val>
          <c:extLst>
            <c:ext xmlns:c15="http://schemas.microsoft.com/office/drawing/2012/chart" uri="{02D57815-91ED-43cb-92C2-25804820EDAC}">
              <c15:datalabelsRange>
                <c15:f>'5'!$J$3:$J$16</c15:f>
                <c15:dlblRangeCache>
                  <c:ptCount val="14"/>
                  <c:pt idx="0">
                    <c:v>-82; -21%</c:v>
                  </c:pt>
                  <c:pt idx="1">
                    <c:v>-74; -18%</c:v>
                  </c:pt>
                  <c:pt idx="2">
                    <c:v>-110; -30%</c:v>
                  </c:pt>
                  <c:pt idx="3">
                    <c:v>-105; -15%</c:v>
                  </c:pt>
                  <c:pt idx="4">
                    <c:v>-188; -31%</c:v>
                  </c:pt>
                  <c:pt idx="5">
                    <c:v>-269; -23%</c:v>
                  </c:pt>
                  <c:pt idx="6">
                    <c:v>-225; -12%</c:v>
                  </c:pt>
                  <c:pt idx="7">
                    <c:v>-408; -15%</c:v>
                  </c:pt>
                  <c:pt idx="8">
                    <c:v>-936; -30%</c:v>
                  </c:pt>
                  <c:pt idx="9">
                    <c:v>-871; -26%</c:v>
                  </c:pt>
                  <c:pt idx="10">
                    <c:v>-1479; -25%</c:v>
                  </c:pt>
                  <c:pt idx="11">
                    <c:v>-2161; -36%</c:v>
                  </c:pt>
                  <c:pt idx="12">
                    <c:v>-1308; -19%</c:v>
                  </c:pt>
                  <c:pt idx="13">
                    <c:v>-1001; -11%</c:v>
                  </c:pt>
                </c15:dlblRangeCache>
              </c15:datalabelsRange>
            </c:ext>
            <c:ext xmlns:c16="http://schemas.microsoft.com/office/drawing/2014/chart" uri="{C3380CC4-5D6E-409C-BE32-E72D297353CC}">
              <c16:uniqueId val="{0000000F-9538-443F-BB90-FD6718F78AC9}"/>
            </c:ext>
          </c:extLst>
        </c:ser>
        <c:ser>
          <c:idx val="1"/>
          <c:order val="2"/>
          <c:tx>
            <c:strRef>
              <c:f>'5'!$B$2</c:f>
              <c:strCache>
                <c:ptCount val="1"/>
                <c:pt idx="0">
                  <c:v>April 2020</c:v>
                </c:pt>
              </c:strCache>
            </c:strRef>
          </c:tx>
          <c:spPr>
            <a:solidFill>
              <a:sysClr val="windowText" lastClr="000000"/>
            </a:solidFill>
          </c:spPr>
          <c:invertIfNegative val="0"/>
          <c:cat>
            <c:strRef>
              <c:f>'5'!$A$3:$A$16</c:f>
              <c:strCache>
                <c:ptCount val="14"/>
                <c:pt idx="0">
                  <c:v>Neurokirurgi</c:v>
                </c:pt>
                <c:pt idx="1">
                  <c:v>Kärlkirurgi</c:v>
                </c:pt>
                <c:pt idx="2">
                  <c:v>Ryggkirurgi</c:v>
                </c:pt>
                <c:pt idx="3">
                  <c:v>Thoraxkirurgi</c:v>
                </c:pt>
                <c:pt idx="4">
                  <c:v>Plastikkirurgi</c:v>
                </c:pt>
                <c:pt idx="5">
                  <c:v>Hjärtsjukvård</c:v>
                </c:pt>
                <c:pt idx="6">
                  <c:v>Handkirurgi</c:v>
                </c:pt>
                <c:pt idx="7">
                  <c:v>Urologi</c:v>
                </c:pt>
                <c:pt idx="8">
                  <c:v>Öron-näsa-hals</c:v>
                </c:pt>
                <c:pt idx="9">
                  <c:v>Gynekologi</c:v>
                </c:pt>
                <c:pt idx="10">
                  <c:v>Utprovning av hörapparat</c:v>
                </c:pt>
                <c:pt idx="11">
                  <c:v>Ortopedi</c:v>
                </c:pt>
                <c:pt idx="12">
                  <c:v>Allmän kirurgi</c:v>
                </c:pt>
                <c:pt idx="13">
                  <c:v>Ögon</c:v>
                </c:pt>
              </c:strCache>
            </c:strRef>
          </c:cat>
          <c:val>
            <c:numRef>
              <c:f>'5'!$B$3:$B$16</c:f>
              <c:numCache>
                <c:formatCode>General</c:formatCode>
                <c:ptCount val="14"/>
                <c:pt idx="0">
                  <c:v>341</c:v>
                </c:pt>
                <c:pt idx="1">
                  <c:v>289</c:v>
                </c:pt>
                <c:pt idx="2">
                  <c:v>178</c:v>
                </c:pt>
                <c:pt idx="3">
                  <c:v>612</c:v>
                </c:pt>
                <c:pt idx="4">
                  <c:v>369</c:v>
                </c:pt>
                <c:pt idx="5">
                  <c:v>798</c:v>
                </c:pt>
                <c:pt idx="6">
                  <c:v>1097</c:v>
                </c:pt>
                <c:pt idx="7">
                  <c:v>2190</c:v>
                </c:pt>
                <c:pt idx="8">
                  <c:v>2288</c:v>
                </c:pt>
                <c:pt idx="9">
                  <c:v>2315</c:v>
                </c:pt>
                <c:pt idx="10">
                  <c:v>5326</c:v>
                </c:pt>
                <c:pt idx="11">
                  <c:v>2953</c:v>
                </c:pt>
                <c:pt idx="12">
                  <c:v>4725</c:v>
                </c:pt>
                <c:pt idx="13">
                  <c:v>6652</c:v>
                </c:pt>
              </c:numCache>
            </c:numRef>
          </c:val>
          <c:extLst>
            <c:ext xmlns:c16="http://schemas.microsoft.com/office/drawing/2014/chart" uri="{C3380CC4-5D6E-409C-BE32-E72D297353CC}">
              <c16:uniqueId val="{00000010-9538-443F-BB90-FD6718F78AC9}"/>
            </c:ext>
          </c:extLst>
        </c:ser>
        <c:ser>
          <c:idx val="0"/>
          <c:order val="3"/>
          <c:tx>
            <c:strRef>
              <c:f>'5'!$C$2</c:f>
              <c:strCache>
                <c:ptCount val="1"/>
                <c:pt idx="0">
                  <c:v>April, medel 2017–2019</c:v>
                </c:pt>
              </c:strCache>
            </c:strRef>
          </c:tx>
          <c:spPr>
            <a:solidFill>
              <a:sysClr val="window" lastClr="FFFFFF">
                <a:lumMod val="85000"/>
              </a:sysClr>
            </a:solidFill>
            <a:ln>
              <a:solidFill>
                <a:sysClr val="window" lastClr="FFFFFF">
                  <a:lumMod val="50000"/>
                </a:sysClr>
              </a:solidFill>
            </a:ln>
          </c:spPr>
          <c:invertIfNegative val="0"/>
          <c:cat>
            <c:strRef>
              <c:f>'5'!$A$3:$A$16</c:f>
              <c:strCache>
                <c:ptCount val="14"/>
                <c:pt idx="0">
                  <c:v>Neurokirurgi</c:v>
                </c:pt>
                <c:pt idx="1">
                  <c:v>Kärlkirurgi</c:v>
                </c:pt>
                <c:pt idx="2">
                  <c:v>Ryggkirurgi</c:v>
                </c:pt>
                <c:pt idx="3">
                  <c:v>Thoraxkirurgi</c:v>
                </c:pt>
                <c:pt idx="4">
                  <c:v>Plastikkirurgi</c:v>
                </c:pt>
                <c:pt idx="5">
                  <c:v>Hjärtsjukvård</c:v>
                </c:pt>
                <c:pt idx="6">
                  <c:v>Handkirurgi</c:v>
                </c:pt>
                <c:pt idx="7">
                  <c:v>Urologi</c:v>
                </c:pt>
                <c:pt idx="8">
                  <c:v>Öron-näsa-hals</c:v>
                </c:pt>
                <c:pt idx="9">
                  <c:v>Gynekologi</c:v>
                </c:pt>
                <c:pt idx="10">
                  <c:v>Utprovning av hörapparat</c:v>
                </c:pt>
                <c:pt idx="11">
                  <c:v>Ortopedi</c:v>
                </c:pt>
                <c:pt idx="12">
                  <c:v>Allmän kirurgi</c:v>
                </c:pt>
                <c:pt idx="13">
                  <c:v>Ögon</c:v>
                </c:pt>
              </c:strCache>
            </c:strRef>
          </c:cat>
          <c:val>
            <c:numRef>
              <c:f>'5'!$C$3:$C$16</c:f>
              <c:numCache>
                <c:formatCode>0</c:formatCode>
                <c:ptCount val="14"/>
                <c:pt idx="0">
                  <c:v>439.33400000000006</c:v>
                </c:pt>
                <c:pt idx="1">
                  <c:v>616.6640000000001</c:v>
                </c:pt>
                <c:pt idx="2">
                  <c:v>695.6640000000001</c:v>
                </c:pt>
                <c:pt idx="3">
                  <c:v>785.66700000000003</c:v>
                </c:pt>
                <c:pt idx="4">
                  <c:v>802.33300000000008</c:v>
                </c:pt>
                <c:pt idx="5">
                  <c:v>1494.3310000000001</c:v>
                </c:pt>
                <c:pt idx="6">
                  <c:v>2659.002</c:v>
                </c:pt>
                <c:pt idx="7">
                  <c:v>3349.665</c:v>
                </c:pt>
                <c:pt idx="8">
                  <c:v>4105</c:v>
                </c:pt>
                <c:pt idx="9">
                  <c:v>4140.6669999999995</c:v>
                </c:pt>
                <c:pt idx="10">
                  <c:v>5893.9999999999991</c:v>
                </c:pt>
                <c:pt idx="11">
                  <c:v>8547.6659999999993</c:v>
                </c:pt>
                <c:pt idx="12">
                  <c:v>8627.6659999999993</c:v>
                </c:pt>
                <c:pt idx="13">
                  <c:v>11559.334000000001</c:v>
                </c:pt>
              </c:numCache>
            </c:numRef>
          </c:val>
          <c:extLst>
            <c:ext xmlns:c16="http://schemas.microsoft.com/office/drawing/2014/chart" uri="{C3380CC4-5D6E-409C-BE32-E72D297353CC}">
              <c16:uniqueId val="{00000011-9538-443F-BB90-FD6718F78AC9}"/>
            </c:ext>
          </c:extLst>
        </c:ser>
        <c:dLbls>
          <c:showLegendKey val="0"/>
          <c:showVal val="0"/>
          <c:showCatName val="0"/>
          <c:showSerName val="0"/>
          <c:showPercent val="0"/>
          <c:showBubbleSize val="0"/>
        </c:dLbls>
        <c:gapWidth val="100"/>
        <c:axId val="84530688"/>
        <c:axId val="85000960"/>
      </c:barChart>
      <c:catAx>
        <c:axId val="84530688"/>
        <c:scaling>
          <c:orientation val="minMax"/>
        </c:scaling>
        <c:delete val="0"/>
        <c:axPos val="l"/>
        <c:numFmt formatCode="General" sourceLinked="1"/>
        <c:majorTickMark val="none"/>
        <c:minorTickMark val="none"/>
        <c:tickLblPos val="nextTo"/>
        <c:spPr>
          <a:ln w="3175">
            <a:solidFill>
              <a:sysClr val="windowText" lastClr="000000"/>
            </a:solidFill>
          </a:ln>
        </c:spPr>
        <c:crossAx val="85000960"/>
        <c:crosses val="autoZero"/>
        <c:auto val="1"/>
        <c:lblAlgn val="ctr"/>
        <c:lblOffset val="100"/>
        <c:noMultiLvlLbl val="0"/>
      </c:catAx>
      <c:valAx>
        <c:axId val="85000960"/>
        <c:scaling>
          <c:orientation val="minMax"/>
          <c:max val="12500"/>
          <c:min val="0"/>
        </c:scaling>
        <c:delete val="0"/>
        <c:axPos val="b"/>
        <c:majorGridlines>
          <c:spPr>
            <a:ln w="3175">
              <a:solidFill>
                <a:srgbClr val="DAD7CB"/>
              </a:solidFill>
            </a:ln>
          </c:spPr>
        </c:majorGridlines>
        <c:title>
          <c:tx>
            <c:rich>
              <a:bodyPr/>
              <a:lstStyle/>
              <a:p>
                <a:pPr>
                  <a:defRPr b="0">
                    <a:latin typeface="Century Gothic" panose="020B0502020202020204" pitchFamily="34" charset="0"/>
                  </a:defRPr>
                </a:pPr>
                <a:r>
                  <a:rPr lang="en-US" b="0">
                    <a:latin typeface="Century Gothic" panose="020B0502020202020204" pitchFamily="34" charset="0"/>
                  </a:rPr>
                  <a:t>Antal</a:t>
                </a:r>
              </a:p>
            </c:rich>
          </c:tx>
          <c:layout>
            <c:manualLayout>
              <c:xMode val="edge"/>
              <c:yMode val="edge"/>
              <c:x val="0.76778757669978615"/>
              <c:y val="0.92439734926751171"/>
            </c:manualLayout>
          </c:layout>
          <c:overlay val="0"/>
        </c:title>
        <c:numFmt formatCode="#,##0" sourceLinked="0"/>
        <c:majorTickMark val="none"/>
        <c:minorTickMark val="none"/>
        <c:tickLblPos val="nextTo"/>
        <c:spPr>
          <a:ln w="3175">
            <a:solidFill>
              <a:sysClr val="windowText" lastClr="000000"/>
            </a:solidFill>
          </a:ln>
        </c:spPr>
        <c:crossAx val="84530688"/>
        <c:crosses val="autoZero"/>
        <c:crossBetween val="between"/>
        <c:majorUnit val="2500"/>
      </c:valAx>
      <c:spPr>
        <a:solidFill>
          <a:srgbClr val="FFFFFF"/>
        </a:solidFill>
        <a:ln w="3175">
          <a:solidFill>
            <a:sysClr val="windowText" lastClr="000000"/>
          </a:solidFill>
        </a:ln>
      </c:spPr>
    </c:plotArea>
    <c:legend>
      <c:legendPos val="r"/>
      <c:layout>
        <c:manualLayout>
          <c:xMode val="edge"/>
          <c:yMode val="edge"/>
          <c:x val="0.80309894120977221"/>
          <c:y val="0.20536777982539414"/>
          <c:w val="0.1885082765829261"/>
          <c:h val="0.25125928407885184"/>
        </c:manualLayout>
      </c:layout>
      <c:overlay val="0"/>
      <c:spPr>
        <a:solidFill>
          <a:sysClr val="window" lastClr="FFFFFF"/>
        </a:solidFill>
      </c:spPr>
    </c:legend>
    <c:plotVisOnly val="1"/>
    <c:dispBlanksAs val="gap"/>
    <c:showDLblsOverMax val="0"/>
  </c:chart>
  <c:spPr>
    <a:solidFill>
      <a:srgbClr val="DAD7CB"/>
    </a:solidFill>
    <a:ln w="0">
      <a:noFill/>
    </a:ln>
  </c:spPr>
  <c:txPr>
    <a:bodyPr/>
    <a:lstStyle/>
    <a:p>
      <a:pPr>
        <a:defRPr sz="700" baseline="0"/>
      </a:pPr>
      <a:endParaRPr lang="sv-SE"/>
    </a:p>
  </c:txPr>
  <c:printSettings>
    <c:headerFooter/>
    <c:pageMargins b="0.75" l="0.7" r="0.7" t="0.75" header="0.3" footer="0.3"/>
    <c:pageSetup/>
  </c:printSettings>
  <c:userShapes r:id="rId2"/>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sv-SE"/>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1"/>
    <c:plotArea>
      <c:layout>
        <c:manualLayout>
          <c:layoutTarget val="inner"/>
          <c:xMode val="edge"/>
          <c:yMode val="edge"/>
          <c:x val="0.43776763668430335"/>
          <c:y val="0.1517665986554482"/>
          <c:w val="0.51273158362957927"/>
          <c:h val="0.66879329910521224"/>
        </c:manualLayout>
      </c:layout>
      <c:barChart>
        <c:barDir val="bar"/>
        <c:grouping val="clustered"/>
        <c:varyColors val="0"/>
        <c:ser>
          <c:idx val="2"/>
          <c:order val="0"/>
          <c:tx>
            <c:strRef>
              <c:f>'6'!$C$1</c:f>
              <c:strCache>
                <c:ptCount val="1"/>
                <c:pt idx="0">
                  <c:v>Mars–september 2020</c:v>
                </c:pt>
              </c:strCache>
            </c:strRef>
          </c:tx>
          <c:spPr>
            <a:solidFill>
              <a:srgbClr val="AF620A"/>
            </a:solidFill>
          </c:spPr>
          <c:invertIfNegative val="0"/>
          <c:dLbls>
            <c:dLbl>
              <c:idx val="0"/>
              <c:layout>
                <c:manualLayout>
                  <c:x val="0"/>
                  <c:y val="-2.4573043371422451E-3"/>
                </c:manualLayout>
              </c:layout>
              <c:tx>
                <c:rich>
                  <a:bodyPr/>
                  <a:lstStyle/>
                  <a:p>
                    <a:fld id="{7BD2283A-B6FF-414F-8F5C-AA04D2B44D01}" type="CELLRANGE">
                      <a:rPr lang="en-US"/>
                      <a:pPr/>
                      <a:t>[CELLRANGE]</a:t>
                    </a:fld>
                    <a:endParaRPr lang="sv-SE"/>
                  </a:p>
                </c:rich>
              </c:tx>
              <c:dLblPos val="outEnd"/>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00-F9E5-41A6-B2A8-EFE048A5D46B}"/>
                </c:ext>
              </c:extLst>
            </c:dLbl>
            <c:dLbl>
              <c:idx val="1"/>
              <c:tx>
                <c:rich>
                  <a:bodyPr/>
                  <a:lstStyle/>
                  <a:p>
                    <a:fld id="{088184A9-4E40-48FF-9BDB-BFFE8EE7E49F}" type="CELLRANGE">
                      <a:rPr lang="sv-SE"/>
                      <a:pPr/>
                      <a:t>[CELLRANGE]</a:t>
                    </a:fld>
                    <a:endParaRPr lang="sv-SE"/>
                  </a:p>
                </c:rich>
              </c:tx>
              <c:dLblPos val="outEnd"/>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01-F9E5-41A6-B2A8-EFE048A5D46B}"/>
                </c:ext>
              </c:extLst>
            </c:dLbl>
            <c:dLbl>
              <c:idx val="2"/>
              <c:tx>
                <c:rich>
                  <a:bodyPr/>
                  <a:lstStyle/>
                  <a:p>
                    <a:fld id="{CAFDF091-A85A-4BCE-BDCD-2BB8234C6B9D}" type="CELLRANGE">
                      <a:rPr lang="sv-SE"/>
                      <a:pPr/>
                      <a:t>[CELLRANGE]</a:t>
                    </a:fld>
                    <a:endParaRPr lang="sv-SE"/>
                  </a:p>
                </c:rich>
              </c:tx>
              <c:dLblPos val="outEnd"/>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02-F9E5-41A6-B2A8-EFE048A5D46B}"/>
                </c:ext>
              </c:extLst>
            </c:dLbl>
            <c:dLbl>
              <c:idx val="3"/>
              <c:tx>
                <c:rich>
                  <a:bodyPr/>
                  <a:lstStyle/>
                  <a:p>
                    <a:fld id="{4691AED8-EC48-4F9A-8EB9-4C00E700CF9E}" type="CELLRANGE">
                      <a:rPr lang="sv-SE"/>
                      <a:pPr/>
                      <a:t>[CELLRANGE]</a:t>
                    </a:fld>
                    <a:endParaRPr lang="sv-SE"/>
                  </a:p>
                </c:rich>
              </c:tx>
              <c:dLblPos val="outEnd"/>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03-F9E5-41A6-B2A8-EFE048A5D46B}"/>
                </c:ext>
              </c:extLst>
            </c:dLbl>
            <c:dLbl>
              <c:idx val="4"/>
              <c:tx>
                <c:rich>
                  <a:bodyPr/>
                  <a:lstStyle/>
                  <a:p>
                    <a:fld id="{1F07B984-1693-430B-8F4C-AED038172D62}" type="CELLRANGE">
                      <a:rPr lang="sv-SE"/>
                      <a:pPr/>
                      <a:t>[CELLRANGE]</a:t>
                    </a:fld>
                    <a:endParaRPr lang="sv-SE"/>
                  </a:p>
                </c:rich>
              </c:tx>
              <c:dLblPos val="outEnd"/>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04-F9E5-41A6-B2A8-EFE048A5D46B}"/>
                </c:ext>
              </c:extLst>
            </c:dLbl>
            <c:dLbl>
              <c:idx val="5"/>
              <c:tx>
                <c:rich>
                  <a:bodyPr/>
                  <a:lstStyle/>
                  <a:p>
                    <a:fld id="{AAF9EADC-1DA3-4DE5-B6B1-6E497AE935E7}" type="CELLRANGE">
                      <a:rPr lang="sv-SE"/>
                      <a:pPr/>
                      <a:t>[CELLRANGE]</a:t>
                    </a:fld>
                    <a:endParaRPr lang="sv-SE"/>
                  </a:p>
                </c:rich>
              </c:tx>
              <c:dLblPos val="outEnd"/>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05-F9E5-41A6-B2A8-EFE048A5D46B}"/>
                </c:ext>
              </c:extLst>
            </c:dLbl>
            <c:dLbl>
              <c:idx val="6"/>
              <c:tx>
                <c:rich>
                  <a:bodyPr/>
                  <a:lstStyle/>
                  <a:p>
                    <a:fld id="{D5033BD4-9B69-4A45-8509-456D2DF39293}" type="CELLRANGE">
                      <a:rPr lang="sv-SE"/>
                      <a:pPr/>
                      <a:t>[CELLRANGE]</a:t>
                    </a:fld>
                    <a:endParaRPr lang="sv-SE"/>
                  </a:p>
                </c:rich>
              </c:tx>
              <c:dLblPos val="outEnd"/>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06-F9E5-41A6-B2A8-EFE048A5D46B}"/>
                </c:ext>
              </c:extLst>
            </c:dLbl>
            <c:dLbl>
              <c:idx val="7"/>
              <c:tx>
                <c:rich>
                  <a:bodyPr/>
                  <a:lstStyle/>
                  <a:p>
                    <a:fld id="{7642B5E2-24AB-4D09-B8C4-6A9764DC26CD}" type="CELLRANGE">
                      <a:rPr lang="sv-SE"/>
                      <a:pPr/>
                      <a:t>[CELLRANGE]</a:t>
                    </a:fld>
                    <a:endParaRPr lang="sv-SE"/>
                  </a:p>
                </c:rich>
              </c:tx>
              <c:dLblPos val="outEnd"/>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07-F9E5-41A6-B2A8-EFE048A5D46B}"/>
                </c:ext>
              </c:extLst>
            </c:dLbl>
            <c:dLbl>
              <c:idx val="8"/>
              <c:tx>
                <c:rich>
                  <a:bodyPr/>
                  <a:lstStyle/>
                  <a:p>
                    <a:fld id="{B9CBA769-1764-468D-B30E-3805B20A00E3}" type="CELLRANGE">
                      <a:rPr lang="sv-SE"/>
                      <a:pPr/>
                      <a:t>[CELLRANGE]</a:t>
                    </a:fld>
                    <a:endParaRPr lang="sv-SE"/>
                  </a:p>
                </c:rich>
              </c:tx>
              <c:dLblPos val="outEnd"/>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08-F9E5-41A6-B2A8-EFE048A5D46B}"/>
                </c:ext>
              </c:extLst>
            </c:dLbl>
            <c:dLbl>
              <c:idx val="9"/>
              <c:tx>
                <c:rich>
                  <a:bodyPr/>
                  <a:lstStyle/>
                  <a:p>
                    <a:fld id="{A61CBA3B-87FB-4E90-95A1-815F0CC1CEF2}" type="CELLRANGE">
                      <a:rPr lang="sv-SE"/>
                      <a:pPr/>
                      <a:t>[CELLRANGE]</a:t>
                    </a:fld>
                    <a:endParaRPr lang="sv-SE"/>
                  </a:p>
                </c:rich>
              </c:tx>
              <c:dLblPos val="outEnd"/>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09-F9E5-41A6-B2A8-EFE048A5D46B}"/>
                </c:ext>
              </c:extLst>
            </c:dLbl>
            <c:dLbl>
              <c:idx val="10"/>
              <c:tx>
                <c:rich>
                  <a:bodyPr/>
                  <a:lstStyle/>
                  <a:p>
                    <a:fld id="{F94329AE-2F29-4653-9937-A6956784CDCC}" type="CELLRANGE">
                      <a:rPr lang="sv-SE"/>
                      <a:pPr/>
                      <a:t>[CELLRANGE]</a:t>
                    </a:fld>
                    <a:endParaRPr lang="sv-SE"/>
                  </a:p>
                </c:rich>
              </c:tx>
              <c:dLblPos val="outEnd"/>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0A-F9E5-41A6-B2A8-EFE048A5D46B}"/>
                </c:ext>
              </c:extLst>
            </c:dLbl>
            <c:dLbl>
              <c:idx val="11"/>
              <c:tx>
                <c:rich>
                  <a:bodyPr/>
                  <a:lstStyle/>
                  <a:p>
                    <a:fld id="{6ACF736F-BD61-4662-82E4-08BE67C70708}" type="CELLRANGE">
                      <a:rPr lang="sv-SE"/>
                      <a:pPr/>
                      <a:t>[CELLRANGE]</a:t>
                    </a:fld>
                    <a:endParaRPr lang="sv-SE"/>
                  </a:p>
                </c:rich>
              </c:tx>
              <c:dLblPos val="outEnd"/>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0B-F9E5-41A6-B2A8-EFE048A5D46B}"/>
                </c:ext>
              </c:extLst>
            </c:dLbl>
            <c:dLbl>
              <c:idx val="12"/>
              <c:tx>
                <c:rich>
                  <a:bodyPr/>
                  <a:lstStyle/>
                  <a:p>
                    <a:fld id="{B6B800FC-3BCE-4688-8F50-AB3936D77BB9}" type="CELLRANGE">
                      <a:rPr lang="sv-SE"/>
                      <a:pPr/>
                      <a:t>[CELLRANGE]</a:t>
                    </a:fld>
                    <a:endParaRPr lang="sv-SE"/>
                  </a:p>
                </c:rich>
              </c:tx>
              <c:dLblPos val="outEnd"/>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0C-F9E5-41A6-B2A8-EFE048A5D46B}"/>
                </c:ext>
              </c:extLst>
            </c:dLbl>
            <c:dLbl>
              <c:idx val="13"/>
              <c:tx>
                <c:rich>
                  <a:bodyPr/>
                  <a:lstStyle/>
                  <a:p>
                    <a:fld id="{D96DF8FF-F1C0-4615-9EE5-8D73F34A772B}" type="CELLRANGE">
                      <a:rPr lang="sv-SE"/>
                      <a:pPr/>
                      <a:t>[CELLRANGE]</a:t>
                    </a:fld>
                    <a:endParaRPr lang="sv-SE"/>
                  </a:p>
                </c:rich>
              </c:tx>
              <c:dLblPos val="outEnd"/>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0D-F9E5-41A6-B2A8-EFE048A5D46B}"/>
                </c:ext>
              </c:extLst>
            </c:dLbl>
            <c:dLbl>
              <c:idx val="14"/>
              <c:tx>
                <c:rich>
                  <a:bodyPr/>
                  <a:lstStyle/>
                  <a:p>
                    <a:fld id="{E770DB2B-C162-449F-91BF-75466B5BA74D}" type="CELLRANGE">
                      <a:rPr lang="sv-SE"/>
                      <a:pPr/>
                      <a:t>[CELLRANGE]</a:t>
                    </a:fld>
                    <a:endParaRPr lang="sv-SE"/>
                  </a:p>
                </c:rich>
              </c:tx>
              <c:dLblPos val="outEnd"/>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0E-F9E5-41A6-B2A8-EFE048A5D46B}"/>
                </c:ext>
              </c:extLst>
            </c:dLbl>
            <c:dLbl>
              <c:idx val="15"/>
              <c:tx>
                <c:rich>
                  <a:bodyPr/>
                  <a:lstStyle/>
                  <a:p>
                    <a:fld id="{3CD2B52B-59F2-4A3C-AC4B-D9628E81894E}" type="CELLRANGE">
                      <a:rPr lang="sv-SE"/>
                      <a:pPr/>
                      <a:t>[CELLRANGE]</a:t>
                    </a:fld>
                    <a:endParaRPr lang="sv-SE"/>
                  </a:p>
                </c:rich>
              </c:tx>
              <c:dLblPos val="outEnd"/>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0F-F9E5-41A6-B2A8-EFE048A5D46B}"/>
                </c:ext>
              </c:extLst>
            </c:dLbl>
            <c:dLbl>
              <c:idx val="16"/>
              <c:tx>
                <c:rich>
                  <a:bodyPr/>
                  <a:lstStyle/>
                  <a:p>
                    <a:fld id="{007E333E-C5D6-4BD4-891B-C681C3DB2907}" type="CELLRANGE">
                      <a:rPr lang="sv-SE"/>
                      <a:pPr/>
                      <a:t>[CELLRANGE]</a:t>
                    </a:fld>
                    <a:endParaRPr lang="sv-SE"/>
                  </a:p>
                </c:rich>
              </c:tx>
              <c:dLblPos val="outEnd"/>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10-F9E5-41A6-B2A8-EFE048A5D46B}"/>
                </c:ext>
              </c:extLst>
            </c:dLbl>
            <c:dLbl>
              <c:idx val="17"/>
              <c:tx>
                <c:rich>
                  <a:bodyPr/>
                  <a:lstStyle/>
                  <a:p>
                    <a:fld id="{64FCF715-3932-41E6-8E21-D8B8FB5FD8C4}" type="CELLRANGE">
                      <a:rPr lang="sv-SE"/>
                      <a:pPr/>
                      <a:t>[CELLRANGE]</a:t>
                    </a:fld>
                    <a:endParaRPr lang="sv-SE"/>
                  </a:p>
                </c:rich>
              </c:tx>
              <c:dLblPos val="outEnd"/>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11-F9E5-41A6-B2A8-EFE048A5D46B}"/>
                </c:ext>
              </c:extLst>
            </c:dLbl>
            <c:dLbl>
              <c:idx val="18"/>
              <c:tx>
                <c:rich>
                  <a:bodyPr/>
                  <a:lstStyle/>
                  <a:p>
                    <a:fld id="{F04D669C-F499-4332-83C1-FDB1ABFE030A}" type="CELLRANGE">
                      <a:rPr lang="sv-SE"/>
                      <a:pPr/>
                      <a:t>[CELLRANGE]</a:t>
                    </a:fld>
                    <a:endParaRPr lang="sv-SE"/>
                  </a:p>
                </c:rich>
              </c:tx>
              <c:dLblPos val="outEnd"/>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12-F9E5-41A6-B2A8-EFE048A5D46B}"/>
                </c:ext>
              </c:extLst>
            </c:dLbl>
            <c:dLbl>
              <c:idx val="19"/>
              <c:tx>
                <c:rich>
                  <a:bodyPr/>
                  <a:lstStyle/>
                  <a:p>
                    <a:fld id="{044413C3-527E-4935-9B21-5E48930CC13E}" type="CELLRANGE">
                      <a:rPr lang="sv-SE"/>
                      <a:pPr/>
                      <a:t>[CELLRANGE]</a:t>
                    </a:fld>
                    <a:endParaRPr lang="sv-SE"/>
                  </a:p>
                </c:rich>
              </c:tx>
              <c:dLblPos val="outEnd"/>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13-F9E5-41A6-B2A8-EFE048A5D46B}"/>
                </c:ext>
              </c:extLst>
            </c:dLbl>
            <c:dLbl>
              <c:idx val="20"/>
              <c:tx>
                <c:rich>
                  <a:bodyPr/>
                  <a:lstStyle/>
                  <a:p>
                    <a:fld id="{3CE777A3-7FBB-4AF9-A8E1-B9649F709A8A}" type="CELLRANGE">
                      <a:rPr lang="sv-SE"/>
                      <a:pPr/>
                      <a:t>[CELLRANGE]</a:t>
                    </a:fld>
                    <a:endParaRPr lang="sv-SE"/>
                  </a:p>
                </c:rich>
              </c:tx>
              <c:dLblPos val="outEnd"/>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14-F9E5-41A6-B2A8-EFE048A5D46B}"/>
                </c:ext>
              </c:extLst>
            </c:dLbl>
            <c:spPr>
              <a:noFill/>
              <a:ln>
                <a:noFill/>
              </a:ln>
              <a:effectLst/>
            </c:spPr>
            <c:txPr>
              <a:bodyPr wrap="square" lIns="38100" tIns="19050" rIns="38100" bIns="19050" anchor="ctr">
                <a:spAutoFit/>
              </a:bodyPr>
              <a:lstStyle/>
              <a:p>
                <a:pPr>
                  <a:defRPr sz="700"/>
                </a:pPr>
                <a:endParaRPr lang="sv-SE"/>
              </a:p>
            </c:txPr>
            <c:dLblPos val="outEnd"/>
            <c:showLegendKey val="0"/>
            <c:showVal val="0"/>
            <c:showCatName val="0"/>
            <c:showSerName val="0"/>
            <c:showPercent val="0"/>
            <c:showBubbleSize val="0"/>
            <c:showLeaderLines val="0"/>
            <c:extLst>
              <c:ext xmlns:c15="http://schemas.microsoft.com/office/drawing/2012/chart" uri="{CE6537A1-D6FC-4f65-9D91-7224C49458BB}">
                <c15:showDataLabelsRange val="1"/>
                <c15:showLeaderLines val="0"/>
              </c:ext>
            </c:extLst>
          </c:dLbls>
          <c:cat>
            <c:strRef>
              <c:f>'6'!$A$2:$A$22</c:f>
              <c:strCache>
                <c:ptCount val="21"/>
                <c:pt idx="0">
                  <c:v>Y. Uttagning av organ till transplantation</c:v>
                </c:pt>
                <c:pt idx="1">
                  <c:v>G. Bröstvägg, andningsorgan m.m.</c:v>
                </c:pt>
                <c:pt idx="2">
                  <c:v>U. Transluminal endoskopi</c:v>
                </c:pt>
                <c:pt idx="3">
                  <c:v>Z. Tilläggskoder</c:v>
                </c:pt>
                <c:pt idx="4">
                  <c:v>S. Narkosverksamhet</c:v>
                </c:pt>
                <c:pt idx="5">
                  <c:v>M. Obstetriska ingrepp</c:v>
                </c:pt>
                <c:pt idx="6">
                  <c:v>B. Endokrina organ</c:v>
                </c:pt>
                <c:pt idx="7">
                  <c:v>T. Mindre kirurgiska ingrepp</c:v>
                </c:pt>
                <c:pt idx="8">
                  <c:v>P. Perifera kärl och lymfsystem</c:v>
                </c:pt>
                <c:pt idx="9">
                  <c:v>F. Hjärta och stora intratorakala kärl</c:v>
                </c:pt>
                <c:pt idx="10">
                  <c:v>X. Diagnostiska åtgärder vid kirurgi</c:v>
                </c:pt>
                <c:pt idx="11">
                  <c:v>H. Bröstkörtlar</c:v>
                </c:pt>
                <c:pt idx="12">
                  <c:v>Q. Åtgärder på huden</c:v>
                </c:pt>
                <c:pt idx="13">
                  <c:v>D. Öron-näsa-hals och struphuvud</c:v>
                </c:pt>
                <c:pt idx="14">
                  <c:v>A. Nervsystemet</c:v>
                </c:pt>
                <c:pt idx="15">
                  <c:v>K. Manliga könsorgan m.m.</c:v>
                </c:pt>
                <c:pt idx="16">
                  <c:v>E. Läppar, tänder, käkar, mun, svalg</c:v>
                </c:pt>
                <c:pt idx="17">
                  <c:v>L. Kvinnliga könsorgan</c:v>
                </c:pt>
                <c:pt idx="18">
                  <c:v>C. Ögonoperation m.m.</c:v>
                </c:pt>
                <c:pt idx="19">
                  <c:v>J. Mag-tarmkanalen m.m.</c:v>
                </c:pt>
                <c:pt idx="20">
                  <c:v>N. Rörelseapparaten</c:v>
                </c:pt>
              </c:strCache>
            </c:strRef>
          </c:cat>
          <c:val>
            <c:numRef>
              <c:f>'6'!$C$2:$C$22</c:f>
              <c:numCache>
                <c:formatCode>0</c:formatCode>
                <c:ptCount val="21"/>
                <c:pt idx="0">
                  <c:v>49</c:v>
                </c:pt>
                <c:pt idx="1">
                  <c:v>983</c:v>
                </c:pt>
                <c:pt idx="2" formatCode="General">
                  <c:v>1084</c:v>
                </c:pt>
                <c:pt idx="3" formatCode="General">
                  <c:v>826</c:v>
                </c:pt>
                <c:pt idx="4" formatCode="General">
                  <c:v>1028</c:v>
                </c:pt>
                <c:pt idx="5" formatCode="General">
                  <c:v>4694</c:v>
                </c:pt>
                <c:pt idx="6" formatCode="General">
                  <c:v>1559</c:v>
                </c:pt>
                <c:pt idx="7" formatCode="General">
                  <c:v>2839</c:v>
                </c:pt>
                <c:pt idx="8" formatCode="General">
                  <c:v>4498</c:v>
                </c:pt>
                <c:pt idx="9" formatCode="General">
                  <c:v>5054</c:v>
                </c:pt>
                <c:pt idx="10" formatCode="General">
                  <c:v>2324</c:v>
                </c:pt>
                <c:pt idx="11" formatCode="General">
                  <c:v>5465</c:v>
                </c:pt>
                <c:pt idx="12" formatCode="General">
                  <c:v>7173</c:v>
                </c:pt>
                <c:pt idx="13" formatCode="General">
                  <c:v>2890</c:v>
                </c:pt>
                <c:pt idx="14" formatCode="General">
                  <c:v>6494</c:v>
                </c:pt>
                <c:pt idx="15" formatCode="General">
                  <c:v>12571</c:v>
                </c:pt>
                <c:pt idx="16" formatCode="General">
                  <c:v>5433</c:v>
                </c:pt>
                <c:pt idx="17" formatCode="General">
                  <c:v>10482</c:v>
                </c:pt>
                <c:pt idx="18" formatCode="General">
                  <c:v>8084</c:v>
                </c:pt>
                <c:pt idx="19" formatCode="General">
                  <c:v>16480</c:v>
                </c:pt>
                <c:pt idx="20" formatCode="General">
                  <c:v>23310</c:v>
                </c:pt>
              </c:numCache>
            </c:numRef>
          </c:val>
          <c:extLst>
            <c:ext xmlns:c15="http://schemas.microsoft.com/office/drawing/2012/chart" uri="{02D57815-91ED-43cb-92C2-25804820EDAC}">
              <c15:datalabelsRange>
                <c15:f>'6'!$F$2:$F$22</c15:f>
                <c15:dlblRangeCache>
                  <c:ptCount val="21"/>
                  <c:pt idx="0">
                    <c:v>-42%</c:v>
                  </c:pt>
                  <c:pt idx="1">
                    <c:v>-11%</c:v>
                  </c:pt>
                  <c:pt idx="2">
                    <c:v>-15%</c:v>
                  </c:pt>
                  <c:pt idx="3">
                    <c:v>-36%</c:v>
                  </c:pt>
                  <c:pt idx="4">
                    <c:v>-33%</c:v>
                  </c:pt>
                  <c:pt idx="5">
                    <c:v>-12%</c:v>
                  </c:pt>
                  <c:pt idx="6">
                    <c:v>-29%</c:v>
                  </c:pt>
                  <c:pt idx="7">
                    <c:v>-21%</c:v>
                  </c:pt>
                  <c:pt idx="8">
                    <c:v>-16%</c:v>
                  </c:pt>
                  <c:pt idx="9">
                    <c:v>-15%</c:v>
                  </c:pt>
                  <c:pt idx="10">
                    <c:v>-29%</c:v>
                  </c:pt>
                  <c:pt idx="11">
                    <c:v>-23%</c:v>
                  </c:pt>
                  <c:pt idx="12">
                    <c:v>-23%</c:v>
                  </c:pt>
                  <c:pt idx="13">
                    <c:v>-51%</c:v>
                  </c:pt>
                  <c:pt idx="14">
                    <c:v>-35%</c:v>
                  </c:pt>
                  <c:pt idx="15">
                    <c:v>-26%</c:v>
                  </c:pt>
                  <c:pt idx="16">
                    <c:v>-47%</c:v>
                  </c:pt>
                  <c:pt idx="17">
                    <c:v>-35%</c:v>
                  </c:pt>
                  <c:pt idx="18">
                    <c:v>-43%</c:v>
                  </c:pt>
                  <c:pt idx="19">
                    <c:v>-37%</c:v>
                  </c:pt>
                  <c:pt idx="20">
                    <c:v>-47%</c:v>
                  </c:pt>
                </c15:dlblRangeCache>
              </c15:datalabelsRange>
            </c:ext>
            <c:ext xmlns:c16="http://schemas.microsoft.com/office/drawing/2014/chart" uri="{C3380CC4-5D6E-409C-BE32-E72D297353CC}">
              <c16:uniqueId val="{00000015-F9E5-41A6-B2A8-EFE048A5D46B}"/>
            </c:ext>
          </c:extLst>
        </c:ser>
        <c:ser>
          <c:idx val="3"/>
          <c:order val="1"/>
          <c:tx>
            <c:strRef>
              <c:f>'6'!$D$1</c:f>
              <c:strCache>
                <c:ptCount val="1"/>
                <c:pt idx="0">
                  <c:v>Mars–september 2019</c:v>
                </c:pt>
              </c:strCache>
            </c:strRef>
          </c:tx>
          <c:spPr>
            <a:solidFill>
              <a:srgbClr val="F2B566"/>
            </a:solidFill>
          </c:spPr>
          <c:invertIfNegative val="0"/>
          <c:dPt>
            <c:idx val="20"/>
            <c:invertIfNegative val="0"/>
            <c:bubble3D val="0"/>
            <c:spPr>
              <a:solidFill>
                <a:srgbClr val="F2B566"/>
              </a:solidFill>
              <a:ln>
                <a:noFill/>
              </a:ln>
            </c:spPr>
            <c:extLst>
              <c:ext xmlns:c16="http://schemas.microsoft.com/office/drawing/2014/chart" uri="{C3380CC4-5D6E-409C-BE32-E72D297353CC}">
                <c16:uniqueId val="{00000017-F9E5-41A6-B2A8-EFE048A5D46B}"/>
              </c:ext>
            </c:extLst>
          </c:dPt>
          <c:cat>
            <c:strRef>
              <c:f>'6'!$A$2:$A$22</c:f>
              <c:strCache>
                <c:ptCount val="21"/>
                <c:pt idx="0">
                  <c:v>Y. Uttagning av organ till transplantation</c:v>
                </c:pt>
                <c:pt idx="1">
                  <c:v>G. Bröstvägg, andningsorgan m.m.</c:v>
                </c:pt>
                <c:pt idx="2">
                  <c:v>U. Transluminal endoskopi</c:v>
                </c:pt>
                <c:pt idx="3">
                  <c:v>Z. Tilläggskoder</c:v>
                </c:pt>
                <c:pt idx="4">
                  <c:v>S. Narkosverksamhet</c:v>
                </c:pt>
                <c:pt idx="5">
                  <c:v>M. Obstetriska ingrepp</c:v>
                </c:pt>
                <c:pt idx="6">
                  <c:v>B. Endokrina organ</c:v>
                </c:pt>
                <c:pt idx="7">
                  <c:v>T. Mindre kirurgiska ingrepp</c:v>
                </c:pt>
                <c:pt idx="8">
                  <c:v>P. Perifera kärl och lymfsystem</c:v>
                </c:pt>
                <c:pt idx="9">
                  <c:v>F. Hjärta och stora intratorakala kärl</c:v>
                </c:pt>
                <c:pt idx="10">
                  <c:v>X. Diagnostiska åtgärder vid kirurgi</c:v>
                </c:pt>
                <c:pt idx="11">
                  <c:v>H. Bröstkörtlar</c:v>
                </c:pt>
                <c:pt idx="12">
                  <c:v>Q. Åtgärder på huden</c:v>
                </c:pt>
                <c:pt idx="13">
                  <c:v>D. Öron-näsa-hals och struphuvud</c:v>
                </c:pt>
                <c:pt idx="14">
                  <c:v>A. Nervsystemet</c:v>
                </c:pt>
                <c:pt idx="15">
                  <c:v>K. Manliga könsorgan m.m.</c:v>
                </c:pt>
                <c:pt idx="16">
                  <c:v>E. Läppar, tänder, käkar, mun, svalg</c:v>
                </c:pt>
                <c:pt idx="17">
                  <c:v>L. Kvinnliga könsorgan</c:v>
                </c:pt>
                <c:pt idx="18">
                  <c:v>C. Ögonoperation m.m.</c:v>
                </c:pt>
                <c:pt idx="19">
                  <c:v>J. Mag-tarmkanalen m.m.</c:v>
                </c:pt>
                <c:pt idx="20">
                  <c:v>N. Rörelseapparaten</c:v>
                </c:pt>
              </c:strCache>
            </c:strRef>
          </c:cat>
          <c:val>
            <c:numRef>
              <c:f>'6'!$D$2:$D$22</c:f>
              <c:numCache>
                <c:formatCode>0</c:formatCode>
                <c:ptCount val="21"/>
                <c:pt idx="0">
                  <c:v>85</c:v>
                </c:pt>
                <c:pt idx="1">
                  <c:v>1104</c:v>
                </c:pt>
                <c:pt idx="2">
                  <c:v>1271</c:v>
                </c:pt>
                <c:pt idx="3" formatCode="General">
                  <c:v>1292</c:v>
                </c:pt>
                <c:pt idx="4" formatCode="General">
                  <c:v>1529</c:v>
                </c:pt>
                <c:pt idx="5" formatCode="General">
                  <c:v>5303</c:v>
                </c:pt>
                <c:pt idx="6" formatCode="General">
                  <c:v>2195</c:v>
                </c:pt>
                <c:pt idx="7" formatCode="General">
                  <c:v>3578</c:v>
                </c:pt>
                <c:pt idx="8" formatCode="General">
                  <c:v>5343</c:v>
                </c:pt>
                <c:pt idx="9" formatCode="General">
                  <c:v>5918</c:v>
                </c:pt>
                <c:pt idx="10" formatCode="General">
                  <c:v>3265</c:v>
                </c:pt>
                <c:pt idx="11" formatCode="General">
                  <c:v>7126</c:v>
                </c:pt>
                <c:pt idx="12" formatCode="General">
                  <c:v>9298</c:v>
                </c:pt>
                <c:pt idx="13" formatCode="General">
                  <c:v>5834</c:v>
                </c:pt>
                <c:pt idx="14" formatCode="General">
                  <c:v>9984</c:v>
                </c:pt>
                <c:pt idx="15" formatCode="General">
                  <c:v>16995</c:v>
                </c:pt>
                <c:pt idx="16" formatCode="General">
                  <c:v>10315</c:v>
                </c:pt>
                <c:pt idx="17" formatCode="General">
                  <c:v>16191</c:v>
                </c:pt>
                <c:pt idx="18" formatCode="General">
                  <c:v>14275</c:v>
                </c:pt>
                <c:pt idx="19" formatCode="General">
                  <c:v>26332</c:v>
                </c:pt>
                <c:pt idx="20">
                  <c:v>43964</c:v>
                </c:pt>
              </c:numCache>
            </c:numRef>
          </c:val>
          <c:extLst>
            <c:ext xmlns:c16="http://schemas.microsoft.com/office/drawing/2014/chart" uri="{C3380CC4-5D6E-409C-BE32-E72D297353CC}">
              <c16:uniqueId val="{00000016-F9E5-41A6-B2A8-EFE048A5D46B}"/>
            </c:ext>
          </c:extLst>
        </c:ser>
        <c:dLbls>
          <c:showLegendKey val="0"/>
          <c:showVal val="0"/>
          <c:showCatName val="0"/>
          <c:showSerName val="0"/>
          <c:showPercent val="0"/>
          <c:showBubbleSize val="0"/>
        </c:dLbls>
        <c:gapWidth val="40"/>
        <c:axId val="159293824"/>
        <c:axId val="159296896"/>
      </c:barChart>
      <c:catAx>
        <c:axId val="159293824"/>
        <c:scaling>
          <c:orientation val="minMax"/>
        </c:scaling>
        <c:delete val="0"/>
        <c:axPos val="l"/>
        <c:numFmt formatCode="General" sourceLinked="1"/>
        <c:majorTickMark val="none"/>
        <c:minorTickMark val="none"/>
        <c:tickLblPos val="nextTo"/>
        <c:spPr>
          <a:ln w="3175">
            <a:solidFill>
              <a:sysClr val="windowText" lastClr="000000"/>
            </a:solidFill>
          </a:ln>
        </c:spPr>
        <c:crossAx val="159296896"/>
        <c:crosses val="autoZero"/>
        <c:auto val="0"/>
        <c:lblAlgn val="ctr"/>
        <c:lblOffset val="100"/>
        <c:noMultiLvlLbl val="0"/>
      </c:catAx>
      <c:valAx>
        <c:axId val="159296896"/>
        <c:scaling>
          <c:orientation val="minMax"/>
        </c:scaling>
        <c:delete val="0"/>
        <c:axPos val="b"/>
        <c:majorGridlines>
          <c:spPr>
            <a:ln w="3175">
              <a:solidFill>
                <a:srgbClr val="DAD7CB"/>
              </a:solidFill>
            </a:ln>
          </c:spPr>
        </c:majorGridlines>
        <c:title>
          <c:tx>
            <c:rich>
              <a:bodyPr rot="0" vert="horz"/>
              <a:lstStyle/>
              <a:p>
                <a:pPr>
                  <a:defRPr b="0"/>
                </a:pPr>
                <a:r>
                  <a:rPr lang="en-US"/>
                  <a:t>Antal</a:t>
                </a:r>
              </a:p>
            </c:rich>
          </c:tx>
          <c:layout>
            <c:manualLayout>
              <c:xMode val="edge"/>
              <c:yMode val="edge"/>
              <c:x val="0.90285626102292771"/>
              <c:y val="0.89091904607814432"/>
            </c:manualLayout>
          </c:layout>
          <c:overlay val="0"/>
        </c:title>
        <c:numFmt formatCode="#,##0" sourceLinked="0"/>
        <c:majorTickMark val="none"/>
        <c:minorTickMark val="none"/>
        <c:tickLblPos val="nextTo"/>
        <c:spPr>
          <a:ln w="3175">
            <a:solidFill>
              <a:sysClr val="windowText" lastClr="000000"/>
            </a:solidFill>
          </a:ln>
        </c:spPr>
        <c:crossAx val="159293824"/>
        <c:crosses val="autoZero"/>
        <c:crossBetween val="between"/>
      </c:valAx>
      <c:spPr>
        <a:solidFill>
          <a:srgbClr val="FFFFFF"/>
        </a:solidFill>
        <a:ln w="3175">
          <a:solidFill>
            <a:sysClr val="windowText" lastClr="000000"/>
          </a:solidFill>
        </a:ln>
      </c:spPr>
    </c:plotArea>
    <c:legend>
      <c:legendPos val="b"/>
      <c:layout>
        <c:manualLayout>
          <c:xMode val="edge"/>
          <c:yMode val="edge"/>
          <c:x val="0.38773473198028535"/>
          <c:y val="0.85785354223797394"/>
          <c:w val="0.40207010582010583"/>
          <c:h val="5.2841269403622916E-2"/>
        </c:manualLayout>
      </c:layout>
      <c:overlay val="0"/>
    </c:legend>
    <c:plotVisOnly val="1"/>
    <c:dispBlanksAs val="gap"/>
    <c:showDLblsOverMax val="0"/>
  </c:chart>
  <c:spPr>
    <a:solidFill>
      <a:srgbClr val="DAD7CB"/>
    </a:solidFill>
    <a:ln w="0">
      <a:noFill/>
    </a:ln>
  </c:spPr>
  <c:txPr>
    <a:bodyPr/>
    <a:lstStyle/>
    <a:p>
      <a:pPr>
        <a:defRPr sz="700" baseline="0"/>
      </a:pPr>
      <a:endParaRPr lang="sv-SE"/>
    </a:p>
  </c:txPr>
  <c:printSettings>
    <c:headerFooter/>
    <c:pageMargins b="0.75" l="0.7" r="0.7" t="0.75" header="0.3" footer="0.3"/>
    <c:pageSetup/>
  </c:printSettings>
  <c:userShapes r:id="rId2"/>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sv-SE"/>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1"/>
    <c:plotArea>
      <c:layout>
        <c:manualLayout>
          <c:layoutTarget val="inner"/>
          <c:xMode val="edge"/>
          <c:yMode val="edge"/>
          <c:x val="9.1719925143886161E-2"/>
          <c:y val="0.17114562651263859"/>
          <c:w val="0.87358719748158808"/>
          <c:h val="0.47144465171025535"/>
        </c:manualLayout>
      </c:layout>
      <c:lineChart>
        <c:grouping val="standard"/>
        <c:varyColors val="0"/>
        <c:ser>
          <c:idx val="5"/>
          <c:order val="0"/>
          <c:tx>
            <c:strRef>
              <c:f>'7'!$B$30</c:f>
              <c:strCache>
                <c:ptCount val="1"/>
                <c:pt idx="0">
                  <c:v>Primärvård. Medicinsk bedömning inom 3 dagar.</c:v>
                </c:pt>
              </c:strCache>
            </c:strRef>
          </c:tx>
          <c:spPr>
            <a:ln w="15875">
              <a:solidFill>
                <a:srgbClr val="E88300"/>
              </a:solidFill>
            </a:ln>
          </c:spPr>
          <c:marker>
            <c:symbol val="circle"/>
            <c:size val="4"/>
            <c:spPr>
              <a:solidFill>
                <a:srgbClr val="AF620A"/>
              </a:solidFill>
              <a:ln w="12700"/>
            </c:spPr>
          </c:marker>
          <c:cat>
            <c:numRef>
              <c:f>'7'!$C$25:$W$25</c:f>
              <c:numCache>
                <c:formatCode>mmm\-yy</c:formatCode>
                <c:ptCount val="21"/>
                <c:pt idx="0">
                  <c:v>43466</c:v>
                </c:pt>
                <c:pt idx="1">
                  <c:v>43497</c:v>
                </c:pt>
                <c:pt idx="2">
                  <c:v>43525</c:v>
                </c:pt>
                <c:pt idx="3">
                  <c:v>43556</c:v>
                </c:pt>
                <c:pt idx="4">
                  <c:v>43586</c:v>
                </c:pt>
                <c:pt idx="5">
                  <c:v>43617</c:v>
                </c:pt>
                <c:pt idx="6">
                  <c:v>43647</c:v>
                </c:pt>
                <c:pt idx="7">
                  <c:v>43678</c:v>
                </c:pt>
                <c:pt idx="8">
                  <c:v>43709</c:v>
                </c:pt>
                <c:pt idx="9">
                  <c:v>43739</c:v>
                </c:pt>
                <c:pt idx="10">
                  <c:v>43770</c:v>
                </c:pt>
                <c:pt idx="11">
                  <c:v>43800</c:v>
                </c:pt>
                <c:pt idx="12">
                  <c:v>43831</c:v>
                </c:pt>
                <c:pt idx="13">
                  <c:v>43862</c:v>
                </c:pt>
                <c:pt idx="14">
                  <c:v>43891</c:v>
                </c:pt>
                <c:pt idx="15">
                  <c:v>43922</c:v>
                </c:pt>
                <c:pt idx="16">
                  <c:v>43952</c:v>
                </c:pt>
                <c:pt idx="17">
                  <c:v>43983</c:v>
                </c:pt>
                <c:pt idx="18">
                  <c:v>44013</c:v>
                </c:pt>
                <c:pt idx="19">
                  <c:v>44044</c:v>
                </c:pt>
                <c:pt idx="20">
                  <c:v>44075</c:v>
                </c:pt>
              </c:numCache>
            </c:numRef>
          </c:cat>
          <c:val>
            <c:numRef>
              <c:f>'7'!$C$30:$X$30</c:f>
              <c:numCache>
                <c:formatCode>0.0</c:formatCode>
                <c:ptCount val="22"/>
                <c:pt idx="12">
                  <c:v>79.955472181796338</c:v>
                </c:pt>
                <c:pt idx="13">
                  <c:v>79.294566187732357</c:v>
                </c:pt>
                <c:pt idx="14">
                  <c:v>79.638480404796326</c:v>
                </c:pt>
                <c:pt idx="15">
                  <c:v>82.719330733535216</c:v>
                </c:pt>
                <c:pt idx="16">
                  <c:v>81.627602510065302</c:v>
                </c:pt>
                <c:pt idx="17">
                  <c:v>81.440286921063162</c:v>
                </c:pt>
                <c:pt idx="18" formatCode="0">
                  <c:v>85.629942170497173</c:v>
                </c:pt>
                <c:pt idx="19" formatCode="0">
                  <c:v>82.451583948798501</c:v>
                </c:pt>
                <c:pt idx="20" formatCode="0">
                  <c:v>80</c:v>
                </c:pt>
              </c:numCache>
            </c:numRef>
          </c:val>
          <c:smooth val="0"/>
          <c:extLst>
            <c:ext xmlns:c16="http://schemas.microsoft.com/office/drawing/2014/chart" uri="{C3380CC4-5D6E-409C-BE32-E72D297353CC}">
              <c16:uniqueId val="{00000000-C638-443C-8D98-44BE0D8320DE}"/>
            </c:ext>
          </c:extLst>
        </c:ser>
        <c:ser>
          <c:idx val="1"/>
          <c:order val="1"/>
          <c:tx>
            <c:strRef>
              <c:f>'7'!$B$27</c:f>
              <c:strCache>
                <c:ptCount val="1"/>
                <c:pt idx="0">
                  <c:v>Genomförda inom 90 dagar, första besök. Specialiserad vård.</c:v>
                </c:pt>
              </c:strCache>
            </c:strRef>
          </c:tx>
          <c:spPr>
            <a:ln w="19050">
              <a:solidFill>
                <a:srgbClr val="E88300"/>
              </a:solidFill>
            </a:ln>
          </c:spPr>
          <c:marker>
            <c:symbol val="none"/>
          </c:marker>
          <c:cat>
            <c:numRef>
              <c:f>'7'!$C$25:$W$25</c:f>
              <c:numCache>
                <c:formatCode>mmm\-yy</c:formatCode>
                <c:ptCount val="21"/>
                <c:pt idx="0">
                  <c:v>43466</c:v>
                </c:pt>
                <c:pt idx="1">
                  <c:v>43497</c:v>
                </c:pt>
                <c:pt idx="2">
                  <c:v>43525</c:v>
                </c:pt>
                <c:pt idx="3">
                  <c:v>43556</c:v>
                </c:pt>
                <c:pt idx="4">
                  <c:v>43586</c:v>
                </c:pt>
                <c:pt idx="5">
                  <c:v>43617</c:v>
                </c:pt>
                <c:pt idx="6">
                  <c:v>43647</c:v>
                </c:pt>
                <c:pt idx="7">
                  <c:v>43678</c:v>
                </c:pt>
                <c:pt idx="8">
                  <c:v>43709</c:v>
                </c:pt>
                <c:pt idx="9">
                  <c:v>43739</c:v>
                </c:pt>
                <c:pt idx="10">
                  <c:v>43770</c:v>
                </c:pt>
                <c:pt idx="11">
                  <c:v>43800</c:v>
                </c:pt>
                <c:pt idx="12">
                  <c:v>43831</c:v>
                </c:pt>
                <c:pt idx="13">
                  <c:v>43862</c:v>
                </c:pt>
                <c:pt idx="14">
                  <c:v>43891</c:v>
                </c:pt>
                <c:pt idx="15">
                  <c:v>43922</c:v>
                </c:pt>
                <c:pt idx="16">
                  <c:v>43952</c:v>
                </c:pt>
                <c:pt idx="17">
                  <c:v>43983</c:v>
                </c:pt>
                <c:pt idx="18">
                  <c:v>44013</c:v>
                </c:pt>
                <c:pt idx="19">
                  <c:v>44044</c:v>
                </c:pt>
                <c:pt idx="20">
                  <c:v>44075</c:v>
                </c:pt>
              </c:numCache>
            </c:numRef>
          </c:cat>
          <c:val>
            <c:numRef>
              <c:f>'7'!$C$27:$X$27</c:f>
              <c:numCache>
                <c:formatCode>0.0</c:formatCode>
                <c:ptCount val="22"/>
                <c:pt idx="0">
                  <c:v>87.532496179237114</c:v>
                </c:pt>
                <c:pt idx="1">
                  <c:v>87.131056014488323</c:v>
                </c:pt>
                <c:pt idx="2">
                  <c:v>87.912967349328355</c:v>
                </c:pt>
                <c:pt idx="3">
                  <c:v>89.835310389443805</c:v>
                </c:pt>
                <c:pt idx="4">
                  <c:v>89.774672140614669</c:v>
                </c:pt>
                <c:pt idx="5">
                  <c:v>89.630019057632921</c:v>
                </c:pt>
                <c:pt idx="6">
                  <c:v>89.547724217399647</c:v>
                </c:pt>
                <c:pt idx="7">
                  <c:v>83.975264788622837</c:v>
                </c:pt>
                <c:pt idx="8">
                  <c:v>80.749122040341391</c:v>
                </c:pt>
                <c:pt idx="9">
                  <c:v>82.24373413422002</c:v>
                </c:pt>
                <c:pt idx="10">
                  <c:v>88.672974961313074</c:v>
                </c:pt>
                <c:pt idx="11">
                  <c:v>90.018920553182355</c:v>
                </c:pt>
                <c:pt idx="12">
                  <c:v>88.29229581563078</c:v>
                </c:pt>
                <c:pt idx="13">
                  <c:v>87.211102449521846</c:v>
                </c:pt>
                <c:pt idx="14">
                  <c:v>88.70009869161467</c:v>
                </c:pt>
                <c:pt idx="15">
                  <c:v>91.570561962535834</c:v>
                </c:pt>
                <c:pt idx="16">
                  <c:v>88.823838710436888</c:v>
                </c:pt>
                <c:pt idx="17">
                  <c:v>87.898890462376087</c:v>
                </c:pt>
                <c:pt idx="18" formatCode="0">
                  <c:v>90.646905474558267</c:v>
                </c:pt>
                <c:pt idx="19" formatCode="0">
                  <c:v>86.838979530864009</c:v>
                </c:pt>
              </c:numCache>
            </c:numRef>
          </c:val>
          <c:smooth val="0"/>
          <c:extLst>
            <c:ext xmlns:c16="http://schemas.microsoft.com/office/drawing/2014/chart" uri="{C3380CC4-5D6E-409C-BE32-E72D297353CC}">
              <c16:uniqueId val="{00000001-C638-443C-8D98-44BE0D8320DE}"/>
            </c:ext>
          </c:extLst>
        </c:ser>
        <c:ser>
          <c:idx val="0"/>
          <c:order val="2"/>
          <c:tx>
            <c:strRef>
              <c:f>'7'!$B$29</c:f>
              <c:strCache>
                <c:ptCount val="1"/>
                <c:pt idx="0">
                  <c:v>Genomförda inom 90 dagar, operation/åtgärd. Specialiserad vård.</c:v>
                </c:pt>
              </c:strCache>
            </c:strRef>
          </c:tx>
          <c:spPr>
            <a:ln w="15875">
              <a:solidFill>
                <a:srgbClr val="754200"/>
              </a:solidFill>
            </a:ln>
          </c:spPr>
          <c:marker>
            <c:symbol val="none"/>
          </c:marker>
          <c:cat>
            <c:numRef>
              <c:f>'7'!$C$25:$W$25</c:f>
              <c:numCache>
                <c:formatCode>mmm\-yy</c:formatCode>
                <c:ptCount val="21"/>
                <c:pt idx="0">
                  <c:v>43466</c:v>
                </c:pt>
                <c:pt idx="1">
                  <c:v>43497</c:v>
                </c:pt>
                <c:pt idx="2">
                  <c:v>43525</c:v>
                </c:pt>
                <c:pt idx="3">
                  <c:v>43556</c:v>
                </c:pt>
                <c:pt idx="4">
                  <c:v>43586</c:v>
                </c:pt>
                <c:pt idx="5">
                  <c:v>43617</c:v>
                </c:pt>
                <c:pt idx="6">
                  <c:v>43647</c:v>
                </c:pt>
                <c:pt idx="7">
                  <c:v>43678</c:v>
                </c:pt>
                <c:pt idx="8">
                  <c:v>43709</c:v>
                </c:pt>
                <c:pt idx="9">
                  <c:v>43739</c:v>
                </c:pt>
                <c:pt idx="10">
                  <c:v>43770</c:v>
                </c:pt>
                <c:pt idx="11">
                  <c:v>43800</c:v>
                </c:pt>
                <c:pt idx="12">
                  <c:v>43831</c:v>
                </c:pt>
                <c:pt idx="13">
                  <c:v>43862</c:v>
                </c:pt>
                <c:pt idx="14">
                  <c:v>43891</c:v>
                </c:pt>
                <c:pt idx="15">
                  <c:v>43922</c:v>
                </c:pt>
                <c:pt idx="16">
                  <c:v>43952</c:v>
                </c:pt>
                <c:pt idx="17">
                  <c:v>43983</c:v>
                </c:pt>
                <c:pt idx="18">
                  <c:v>44013</c:v>
                </c:pt>
                <c:pt idx="19">
                  <c:v>44044</c:v>
                </c:pt>
                <c:pt idx="20">
                  <c:v>44075</c:v>
                </c:pt>
              </c:numCache>
            </c:numRef>
          </c:cat>
          <c:val>
            <c:numRef>
              <c:f>'7'!$C$29:$X$29</c:f>
              <c:numCache>
                <c:formatCode>0.0</c:formatCode>
                <c:ptCount val="22"/>
                <c:pt idx="0">
                  <c:v>80.64037171604248</c:v>
                </c:pt>
                <c:pt idx="1">
                  <c:v>79.595281340011368</c:v>
                </c:pt>
                <c:pt idx="2">
                  <c:v>80.403030406443023</c:v>
                </c:pt>
                <c:pt idx="3">
                  <c:v>83.034653999784098</c:v>
                </c:pt>
                <c:pt idx="4">
                  <c:v>82.592260838409175</c:v>
                </c:pt>
                <c:pt idx="5">
                  <c:v>85.87659461374912</c:v>
                </c:pt>
                <c:pt idx="6">
                  <c:v>89.768045170151083</c:v>
                </c:pt>
                <c:pt idx="7">
                  <c:v>77.014337641357017</c:v>
                </c:pt>
                <c:pt idx="8">
                  <c:v>70.412025915410936</c:v>
                </c:pt>
                <c:pt idx="9">
                  <c:v>73.980053075150906</c:v>
                </c:pt>
                <c:pt idx="10">
                  <c:v>82.001928241856632</c:v>
                </c:pt>
                <c:pt idx="11">
                  <c:v>85.821718866097768</c:v>
                </c:pt>
                <c:pt idx="12">
                  <c:v>81.389423517551094</c:v>
                </c:pt>
                <c:pt idx="13">
                  <c:v>80.103844865448309</c:v>
                </c:pt>
                <c:pt idx="14">
                  <c:v>84.20650556873467</c:v>
                </c:pt>
                <c:pt idx="15">
                  <c:v>93.13250973091894</c:v>
                </c:pt>
                <c:pt idx="16">
                  <c:v>89.265050282408041</c:v>
                </c:pt>
                <c:pt idx="17">
                  <c:v>85.777664294149574</c:v>
                </c:pt>
                <c:pt idx="18" formatCode="0">
                  <c:v>89.331589518426838</c:v>
                </c:pt>
                <c:pt idx="19" formatCode="0">
                  <c:v>79.357684950947132</c:v>
                </c:pt>
              </c:numCache>
            </c:numRef>
          </c:val>
          <c:smooth val="0"/>
          <c:extLst>
            <c:ext xmlns:c16="http://schemas.microsoft.com/office/drawing/2014/chart" uri="{C3380CC4-5D6E-409C-BE32-E72D297353CC}">
              <c16:uniqueId val="{00000002-C638-443C-8D98-44BE0D8320DE}"/>
            </c:ext>
          </c:extLst>
        </c:ser>
        <c:ser>
          <c:idx val="3"/>
          <c:order val="3"/>
          <c:tx>
            <c:strRef>
              <c:f>'7'!$B$26</c:f>
              <c:strCache>
                <c:ptCount val="1"/>
                <c:pt idx="0">
                  <c:v>Väntat 90 dagar eller kortare, första besök. Specialiserad vård.</c:v>
                </c:pt>
              </c:strCache>
            </c:strRef>
          </c:tx>
          <c:spPr>
            <a:ln w="19050">
              <a:solidFill>
                <a:srgbClr val="E88300"/>
              </a:solidFill>
              <a:prstDash val="sysDash"/>
            </a:ln>
          </c:spPr>
          <c:marker>
            <c:symbol val="none"/>
          </c:marker>
          <c:cat>
            <c:numRef>
              <c:f>'7'!$C$25:$W$25</c:f>
              <c:numCache>
                <c:formatCode>mmm\-yy</c:formatCode>
                <c:ptCount val="21"/>
                <c:pt idx="0">
                  <c:v>43466</c:v>
                </c:pt>
                <c:pt idx="1">
                  <c:v>43497</c:v>
                </c:pt>
                <c:pt idx="2">
                  <c:v>43525</c:v>
                </c:pt>
                <c:pt idx="3">
                  <c:v>43556</c:v>
                </c:pt>
                <c:pt idx="4">
                  <c:v>43586</c:v>
                </c:pt>
                <c:pt idx="5">
                  <c:v>43617</c:v>
                </c:pt>
                <c:pt idx="6">
                  <c:v>43647</c:v>
                </c:pt>
                <c:pt idx="7">
                  <c:v>43678</c:v>
                </c:pt>
                <c:pt idx="8">
                  <c:v>43709</c:v>
                </c:pt>
                <c:pt idx="9">
                  <c:v>43739</c:v>
                </c:pt>
                <c:pt idx="10">
                  <c:v>43770</c:v>
                </c:pt>
                <c:pt idx="11">
                  <c:v>43800</c:v>
                </c:pt>
                <c:pt idx="12">
                  <c:v>43831</c:v>
                </c:pt>
                <c:pt idx="13">
                  <c:v>43862</c:v>
                </c:pt>
                <c:pt idx="14">
                  <c:v>43891</c:v>
                </c:pt>
                <c:pt idx="15">
                  <c:v>43922</c:v>
                </c:pt>
                <c:pt idx="16">
                  <c:v>43952</c:v>
                </c:pt>
                <c:pt idx="17">
                  <c:v>43983</c:v>
                </c:pt>
                <c:pt idx="18">
                  <c:v>44013</c:v>
                </c:pt>
                <c:pt idx="19">
                  <c:v>44044</c:v>
                </c:pt>
                <c:pt idx="20">
                  <c:v>44075</c:v>
                </c:pt>
              </c:numCache>
            </c:numRef>
          </c:cat>
          <c:val>
            <c:numRef>
              <c:f>'7'!$C$26:$X$26</c:f>
              <c:numCache>
                <c:formatCode>0.0</c:formatCode>
                <c:ptCount val="22"/>
                <c:pt idx="0">
                  <c:v>79.040752566347379</c:v>
                </c:pt>
                <c:pt idx="1">
                  <c:v>79.507620164126607</c:v>
                </c:pt>
                <c:pt idx="2">
                  <c:v>81.381686871987299</c:v>
                </c:pt>
                <c:pt idx="3">
                  <c:v>81.718346253229981</c:v>
                </c:pt>
                <c:pt idx="4">
                  <c:v>80.901833437018553</c:v>
                </c:pt>
                <c:pt idx="5">
                  <c:v>78.395009976693103</c:v>
                </c:pt>
                <c:pt idx="6">
                  <c:v>75.300920045150065</c:v>
                </c:pt>
                <c:pt idx="7">
                  <c:v>72.352621388854445</c:v>
                </c:pt>
                <c:pt idx="8">
                  <c:v>75.386983637250637</c:v>
                </c:pt>
                <c:pt idx="9">
                  <c:v>80.779533117828478</c:v>
                </c:pt>
                <c:pt idx="10">
                  <c:v>83.441590047767221</c:v>
                </c:pt>
                <c:pt idx="11">
                  <c:v>81.773464458834795</c:v>
                </c:pt>
                <c:pt idx="12">
                  <c:v>80.785819553548492</c:v>
                </c:pt>
                <c:pt idx="13">
                  <c:v>80.809596224793893</c:v>
                </c:pt>
                <c:pt idx="14">
                  <c:v>80.313455802731809</c:v>
                </c:pt>
                <c:pt idx="15">
                  <c:v>74.822512604177376</c:v>
                </c:pt>
                <c:pt idx="16">
                  <c:v>68.954183224690084</c:v>
                </c:pt>
                <c:pt idx="17">
                  <c:v>67.465194826591983</c:v>
                </c:pt>
                <c:pt idx="18" formatCode="0">
                  <c:v>68.445038107959405</c:v>
                </c:pt>
                <c:pt idx="19" formatCode="0">
                  <c:v>68.942030320856745</c:v>
                </c:pt>
                <c:pt idx="20" formatCode="0">
                  <c:v>73.2</c:v>
                </c:pt>
              </c:numCache>
            </c:numRef>
          </c:val>
          <c:smooth val="0"/>
          <c:extLst>
            <c:ext xmlns:c16="http://schemas.microsoft.com/office/drawing/2014/chart" uri="{C3380CC4-5D6E-409C-BE32-E72D297353CC}">
              <c16:uniqueId val="{00000003-C638-443C-8D98-44BE0D8320DE}"/>
            </c:ext>
          </c:extLst>
        </c:ser>
        <c:ser>
          <c:idx val="4"/>
          <c:order val="4"/>
          <c:tx>
            <c:strRef>
              <c:f>'7'!$B$28</c:f>
              <c:strCache>
                <c:ptCount val="1"/>
                <c:pt idx="0">
                  <c:v>Väntat 90 dagar eller kortare, operation/åtgärd. Specialiserad vård.</c:v>
                </c:pt>
              </c:strCache>
            </c:strRef>
          </c:tx>
          <c:spPr>
            <a:ln w="19050">
              <a:solidFill>
                <a:srgbClr val="754200"/>
              </a:solidFill>
              <a:prstDash val="sysDash"/>
            </a:ln>
          </c:spPr>
          <c:marker>
            <c:symbol val="none"/>
          </c:marker>
          <c:cat>
            <c:numRef>
              <c:f>'7'!$C$25:$W$25</c:f>
              <c:numCache>
                <c:formatCode>mmm\-yy</c:formatCode>
                <c:ptCount val="21"/>
                <c:pt idx="0">
                  <c:v>43466</c:v>
                </c:pt>
                <c:pt idx="1">
                  <c:v>43497</c:v>
                </c:pt>
                <c:pt idx="2">
                  <c:v>43525</c:v>
                </c:pt>
                <c:pt idx="3">
                  <c:v>43556</c:v>
                </c:pt>
                <c:pt idx="4">
                  <c:v>43586</c:v>
                </c:pt>
                <c:pt idx="5">
                  <c:v>43617</c:v>
                </c:pt>
                <c:pt idx="6">
                  <c:v>43647</c:v>
                </c:pt>
                <c:pt idx="7">
                  <c:v>43678</c:v>
                </c:pt>
                <c:pt idx="8">
                  <c:v>43709</c:v>
                </c:pt>
                <c:pt idx="9">
                  <c:v>43739</c:v>
                </c:pt>
                <c:pt idx="10">
                  <c:v>43770</c:v>
                </c:pt>
                <c:pt idx="11">
                  <c:v>43800</c:v>
                </c:pt>
                <c:pt idx="12">
                  <c:v>43831</c:v>
                </c:pt>
                <c:pt idx="13">
                  <c:v>43862</c:v>
                </c:pt>
                <c:pt idx="14">
                  <c:v>43891</c:v>
                </c:pt>
                <c:pt idx="15">
                  <c:v>43922</c:v>
                </c:pt>
                <c:pt idx="16">
                  <c:v>43952</c:v>
                </c:pt>
                <c:pt idx="17">
                  <c:v>43983</c:v>
                </c:pt>
                <c:pt idx="18">
                  <c:v>44013</c:v>
                </c:pt>
                <c:pt idx="19">
                  <c:v>44044</c:v>
                </c:pt>
                <c:pt idx="20">
                  <c:v>44075</c:v>
                </c:pt>
              </c:numCache>
            </c:numRef>
          </c:cat>
          <c:val>
            <c:numRef>
              <c:f>'7'!$C$28:$X$28</c:f>
              <c:numCache>
                <c:formatCode>0.0</c:formatCode>
                <c:ptCount val="22"/>
                <c:pt idx="0">
                  <c:v>69.532260050483288</c:v>
                </c:pt>
                <c:pt idx="1">
                  <c:v>68.496532358227839</c:v>
                </c:pt>
                <c:pt idx="2">
                  <c:v>70.546810273405143</c:v>
                </c:pt>
                <c:pt idx="3">
                  <c:v>71.359199845380743</c:v>
                </c:pt>
                <c:pt idx="4">
                  <c:v>70.480543664901205</c:v>
                </c:pt>
                <c:pt idx="5">
                  <c:v>68.05931036770437</c:v>
                </c:pt>
                <c:pt idx="6">
                  <c:v>62.917640481718159</c:v>
                </c:pt>
                <c:pt idx="7">
                  <c:v>59.248800422434968</c:v>
                </c:pt>
                <c:pt idx="8">
                  <c:v>64.078052471057376</c:v>
                </c:pt>
                <c:pt idx="9">
                  <c:v>72.647886646298915</c:v>
                </c:pt>
                <c:pt idx="10">
                  <c:v>75.76304470539597</c:v>
                </c:pt>
                <c:pt idx="11">
                  <c:v>72.927028491480044</c:v>
                </c:pt>
                <c:pt idx="12">
                  <c:v>72.080978530603105</c:v>
                </c:pt>
                <c:pt idx="13">
                  <c:v>71.849892220262589</c:v>
                </c:pt>
                <c:pt idx="14">
                  <c:v>71.308567899055859</c:v>
                </c:pt>
                <c:pt idx="15">
                  <c:v>63.051264328608745</c:v>
                </c:pt>
                <c:pt idx="16">
                  <c:v>51.911703906095518</c:v>
                </c:pt>
                <c:pt idx="17">
                  <c:v>44.673399151776408</c:v>
                </c:pt>
                <c:pt idx="18" formatCode="0">
                  <c:v>44.103890208412707</c:v>
                </c:pt>
                <c:pt idx="19" formatCode="0">
                  <c:v>46.077409065816106</c:v>
                </c:pt>
                <c:pt idx="20" formatCode="0">
                  <c:v>52.6</c:v>
                </c:pt>
              </c:numCache>
            </c:numRef>
          </c:val>
          <c:smooth val="0"/>
          <c:extLst>
            <c:ext xmlns:c16="http://schemas.microsoft.com/office/drawing/2014/chart" uri="{C3380CC4-5D6E-409C-BE32-E72D297353CC}">
              <c16:uniqueId val="{00000004-C638-443C-8D98-44BE0D8320DE}"/>
            </c:ext>
          </c:extLst>
        </c:ser>
        <c:dLbls>
          <c:showLegendKey val="0"/>
          <c:showVal val="0"/>
          <c:showCatName val="0"/>
          <c:showSerName val="0"/>
          <c:showPercent val="0"/>
          <c:showBubbleSize val="0"/>
        </c:dLbls>
        <c:marker val="1"/>
        <c:smooth val="0"/>
        <c:axId val="85001344"/>
        <c:axId val="85003648"/>
      </c:lineChart>
      <c:dateAx>
        <c:axId val="85001344"/>
        <c:scaling>
          <c:orientation val="minMax"/>
        </c:scaling>
        <c:delete val="0"/>
        <c:axPos val="b"/>
        <c:numFmt formatCode="mmm\-yy" sourceLinked="1"/>
        <c:majorTickMark val="cross"/>
        <c:minorTickMark val="none"/>
        <c:tickLblPos val="nextTo"/>
        <c:spPr>
          <a:ln w="3175">
            <a:solidFill>
              <a:sysClr val="windowText" lastClr="000000"/>
            </a:solidFill>
          </a:ln>
        </c:spPr>
        <c:crossAx val="85003648"/>
        <c:crosses val="autoZero"/>
        <c:auto val="1"/>
        <c:lblOffset val="100"/>
        <c:baseTimeUnit val="months"/>
      </c:dateAx>
      <c:valAx>
        <c:axId val="85003648"/>
        <c:scaling>
          <c:orientation val="minMax"/>
          <c:max val="100"/>
          <c:min val="30"/>
        </c:scaling>
        <c:delete val="0"/>
        <c:axPos val="l"/>
        <c:majorGridlines>
          <c:spPr>
            <a:ln w="3175">
              <a:solidFill>
                <a:srgbClr val="DAD7CB"/>
              </a:solidFill>
            </a:ln>
          </c:spPr>
        </c:majorGridlines>
        <c:numFmt formatCode="#,##0" sourceLinked="0"/>
        <c:majorTickMark val="none"/>
        <c:minorTickMark val="none"/>
        <c:tickLblPos val="nextTo"/>
        <c:spPr>
          <a:ln w="3175">
            <a:solidFill>
              <a:sysClr val="windowText" lastClr="000000"/>
            </a:solidFill>
          </a:ln>
        </c:spPr>
        <c:crossAx val="85001344"/>
        <c:crosses val="autoZero"/>
        <c:crossBetween val="midCat"/>
      </c:valAx>
      <c:spPr>
        <a:solidFill>
          <a:srgbClr val="FFFFFF"/>
        </a:solidFill>
        <a:ln w="3175">
          <a:solidFill>
            <a:sysClr val="windowText" lastClr="000000"/>
          </a:solidFill>
        </a:ln>
      </c:spPr>
    </c:plotArea>
    <c:legend>
      <c:legendPos val="b"/>
      <c:layout>
        <c:manualLayout>
          <c:xMode val="edge"/>
          <c:yMode val="edge"/>
          <c:x val="1.4345749744354153E-2"/>
          <c:y val="0.73267589862078053"/>
          <c:w val="0.90891766879248614"/>
          <c:h val="0.20588777754132084"/>
        </c:manualLayout>
      </c:layout>
      <c:overlay val="0"/>
    </c:legend>
    <c:plotVisOnly val="1"/>
    <c:dispBlanksAs val="gap"/>
    <c:showDLblsOverMax val="0"/>
  </c:chart>
  <c:spPr>
    <a:solidFill>
      <a:srgbClr val="DAD7CB"/>
    </a:solidFill>
    <a:ln w="0">
      <a:noFill/>
    </a:ln>
  </c:spPr>
  <c:txPr>
    <a:bodyPr/>
    <a:lstStyle/>
    <a:p>
      <a:pPr>
        <a:defRPr sz="700" baseline="0">
          <a:latin typeface="Century Gothic" panose="020B0502020202020204" pitchFamily="34" charset="0"/>
        </a:defRPr>
      </a:pPr>
      <a:endParaRPr lang="sv-SE"/>
    </a:p>
  </c:txPr>
  <c:printSettings>
    <c:headerFooter/>
    <c:pageMargins b="0.75" l="0.7" r="0.7" t="0.75" header="0.3" footer="0.3"/>
    <c:pageSetup/>
  </c:printSettings>
  <c:userShapes r:id="rId2"/>
</c:chartSpace>
</file>

<file path=xl/drawings/_rels/drawing1.xml.rels><?xml version="1.0" encoding="UTF-8" standalone="yes"?>
<Relationships xmlns="http://schemas.openxmlformats.org/package/2006/relationships"><Relationship Id="rId2" Type="http://schemas.openxmlformats.org/officeDocument/2006/relationships/chart" Target="../charts/chart2.xml"/><Relationship Id="rId1" Type="http://schemas.openxmlformats.org/officeDocument/2006/relationships/chart" Target="../charts/chart1.xml"/></Relationships>
</file>

<file path=xl/drawings/_rels/drawing11.xml.rels><?xml version="1.0" encoding="UTF-8" standalone="yes"?>
<Relationships xmlns="http://schemas.openxmlformats.org/package/2006/relationships"><Relationship Id="rId1" Type="http://schemas.openxmlformats.org/officeDocument/2006/relationships/chart" Target="../charts/chart6.xml"/></Relationships>
</file>

<file path=xl/drawings/_rels/drawing13.xml.rels><?xml version="1.0" encoding="UTF-8" standalone="yes"?>
<Relationships xmlns="http://schemas.openxmlformats.org/package/2006/relationships"><Relationship Id="rId1" Type="http://schemas.openxmlformats.org/officeDocument/2006/relationships/chart" Target="../charts/chart7.xml"/></Relationships>
</file>

<file path=xl/drawings/_rels/drawing15.xml.rels><?xml version="1.0" encoding="UTF-8" standalone="yes"?>
<Relationships xmlns="http://schemas.openxmlformats.org/package/2006/relationships"><Relationship Id="rId1" Type="http://schemas.openxmlformats.org/officeDocument/2006/relationships/chart" Target="../charts/chart8.xml"/></Relationships>
</file>

<file path=xl/drawings/_rels/drawing17.xml.rels><?xml version="1.0" encoding="UTF-8" standalone="yes"?>
<Relationships xmlns="http://schemas.openxmlformats.org/package/2006/relationships"><Relationship Id="rId1" Type="http://schemas.openxmlformats.org/officeDocument/2006/relationships/chart" Target="../charts/chart9.xml"/></Relationships>
</file>

<file path=xl/drawings/_rels/drawing18.xml.rels><?xml version="1.0" encoding="UTF-8" standalone="yes"?>
<Relationships xmlns="http://schemas.openxmlformats.org/package/2006/relationships"><Relationship Id="rId2" Type="http://schemas.openxmlformats.org/officeDocument/2006/relationships/image" Target="../media/image3.png"/><Relationship Id="rId1" Type="http://schemas.openxmlformats.org/officeDocument/2006/relationships/image" Target="../media/image2.png"/></Relationships>
</file>

<file path=xl/drawings/_rels/drawing19.xml.rels><?xml version="1.0" encoding="UTF-8" standalone="yes"?>
<Relationships xmlns="http://schemas.openxmlformats.org/package/2006/relationships"><Relationship Id="rId1" Type="http://schemas.openxmlformats.org/officeDocument/2006/relationships/chart" Target="../charts/chart10.xml"/></Relationships>
</file>

<file path=xl/drawings/_rels/drawing21.xml.rels><?xml version="1.0" encoding="UTF-8" standalone="yes"?>
<Relationships xmlns="http://schemas.openxmlformats.org/package/2006/relationships"><Relationship Id="rId1" Type="http://schemas.openxmlformats.org/officeDocument/2006/relationships/chart" Target="../charts/chart11.xml"/></Relationships>
</file>

<file path=xl/drawings/_rels/drawing23.xml.rels><?xml version="1.0" encoding="UTF-8" standalone="yes"?>
<Relationships xmlns="http://schemas.openxmlformats.org/package/2006/relationships"><Relationship Id="rId1" Type="http://schemas.openxmlformats.org/officeDocument/2006/relationships/chart" Target="../charts/chart12.xml"/></Relationships>
</file>

<file path=xl/drawings/_rels/drawing25.xml.rels><?xml version="1.0" encoding="UTF-8" standalone="yes"?>
<Relationships xmlns="http://schemas.openxmlformats.org/package/2006/relationships"><Relationship Id="rId1" Type="http://schemas.openxmlformats.org/officeDocument/2006/relationships/chart" Target="../charts/chart13.xml"/></Relationships>
</file>

<file path=xl/drawings/_rels/drawing27.xml.rels><?xml version="1.0" encoding="UTF-8" standalone="yes"?>
<Relationships xmlns="http://schemas.openxmlformats.org/package/2006/relationships"><Relationship Id="rId2" Type="http://schemas.openxmlformats.org/officeDocument/2006/relationships/image" Target="../media/image4.png"/><Relationship Id="rId1" Type="http://schemas.openxmlformats.org/officeDocument/2006/relationships/chart" Target="../charts/chart14.xml"/></Relationships>
</file>

<file path=xl/drawings/_rels/drawing29.xml.rels><?xml version="1.0" encoding="UTF-8" standalone="yes"?>
<Relationships xmlns="http://schemas.openxmlformats.org/package/2006/relationships"><Relationship Id="rId2" Type="http://schemas.openxmlformats.org/officeDocument/2006/relationships/chart" Target="../charts/chart16.xml"/><Relationship Id="rId1" Type="http://schemas.openxmlformats.org/officeDocument/2006/relationships/chart" Target="../charts/chart15.xml"/></Relationships>
</file>

<file path=xl/drawings/_rels/drawing32.xml.rels><?xml version="1.0" encoding="UTF-8" standalone="yes"?>
<Relationships xmlns="http://schemas.openxmlformats.org/package/2006/relationships"><Relationship Id="rId1" Type="http://schemas.openxmlformats.org/officeDocument/2006/relationships/chart" Target="../charts/chart17.xml"/></Relationships>
</file>

<file path=xl/drawings/_rels/drawing34.xml.rels><?xml version="1.0" encoding="UTF-8" standalone="yes"?>
<Relationships xmlns="http://schemas.openxmlformats.org/package/2006/relationships"><Relationship Id="rId1" Type="http://schemas.openxmlformats.org/officeDocument/2006/relationships/chart" Target="../charts/chart18.xml"/></Relationships>
</file>

<file path=xl/drawings/_rels/drawing36.xml.rels><?xml version="1.0" encoding="UTF-8" standalone="yes"?>
<Relationships xmlns="http://schemas.openxmlformats.org/package/2006/relationships"><Relationship Id="rId2" Type="http://schemas.openxmlformats.org/officeDocument/2006/relationships/image" Target="../media/image5.png"/><Relationship Id="rId1" Type="http://schemas.openxmlformats.org/officeDocument/2006/relationships/chart" Target="../charts/chart19.xml"/></Relationships>
</file>

<file path=xl/drawings/_rels/drawing38.xml.rels><?xml version="1.0" encoding="UTF-8" standalone="yes"?>
<Relationships xmlns="http://schemas.openxmlformats.org/package/2006/relationships"><Relationship Id="rId1" Type="http://schemas.openxmlformats.org/officeDocument/2006/relationships/chart" Target="../charts/chart20.xml"/></Relationships>
</file>

<file path=xl/drawings/_rels/drawing39.xml.rels><?xml version="1.0" encoding="UTF-8" standalone="yes"?>
<Relationships xmlns="http://schemas.openxmlformats.org/package/2006/relationships"><Relationship Id="rId1" Type="http://schemas.openxmlformats.org/officeDocument/2006/relationships/image" Target="../media/image5.png"/></Relationships>
</file>

<file path=xl/drawings/_rels/drawing4.xml.rels><?xml version="1.0" encoding="UTF-8" standalone="yes"?>
<Relationships xmlns="http://schemas.openxmlformats.org/package/2006/relationships"><Relationship Id="rId1" Type="http://schemas.openxmlformats.org/officeDocument/2006/relationships/image" Target="../media/image1.png"/></Relationships>
</file>

<file path=xl/drawings/_rels/drawing40.xml.rels><?xml version="1.0" encoding="UTF-8" standalone="yes"?>
<Relationships xmlns="http://schemas.openxmlformats.org/package/2006/relationships"><Relationship Id="rId2" Type="http://schemas.openxmlformats.org/officeDocument/2006/relationships/chart" Target="../charts/chart22.xml"/><Relationship Id="rId1" Type="http://schemas.openxmlformats.org/officeDocument/2006/relationships/chart" Target="../charts/chart21.xml"/></Relationships>
</file>

<file path=xl/drawings/_rels/drawing43.xml.rels><?xml version="1.0" encoding="UTF-8" standalone="yes"?>
<Relationships xmlns="http://schemas.openxmlformats.org/package/2006/relationships"><Relationship Id="rId3" Type="http://schemas.openxmlformats.org/officeDocument/2006/relationships/chart" Target="../charts/chart24.xml"/><Relationship Id="rId2" Type="http://schemas.openxmlformats.org/officeDocument/2006/relationships/image" Target="../media/image6.png"/><Relationship Id="rId1" Type="http://schemas.openxmlformats.org/officeDocument/2006/relationships/chart" Target="../charts/chart23.xml"/></Relationships>
</file>

<file path=xl/drawings/_rels/drawing44.xml.rels><?xml version="1.0" encoding="UTF-8" standalone="yes"?>
<Relationships xmlns="http://schemas.openxmlformats.org/package/2006/relationships"><Relationship Id="rId2" Type="http://schemas.openxmlformats.org/officeDocument/2006/relationships/image" Target="../media/image3.png"/><Relationship Id="rId1" Type="http://schemas.openxmlformats.org/officeDocument/2006/relationships/image" Target="../media/image2.png"/></Relationships>
</file>

<file path=xl/drawings/_rels/drawing45.xml.rels><?xml version="1.0" encoding="UTF-8" standalone="yes"?>
<Relationships xmlns="http://schemas.openxmlformats.org/package/2006/relationships"><Relationship Id="rId2" Type="http://schemas.openxmlformats.org/officeDocument/2006/relationships/image" Target="../media/image3.png"/><Relationship Id="rId1" Type="http://schemas.openxmlformats.org/officeDocument/2006/relationships/image" Target="../media/image2.png"/></Relationships>
</file>

<file path=xl/drawings/_rels/drawing46.xml.rels><?xml version="1.0" encoding="UTF-8" standalone="yes"?>
<Relationships xmlns="http://schemas.openxmlformats.org/package/2006/relationships"><Relationship Id="rId1" Type="http://schemas.openxmlformats.org/officeDocument/2006/relationships/chart" Target="../charts/chart25.xml"/></Relationships>
</file>

<file path=xl/drawings/_rels/drawing48.xml.rels><?xml version="1.0" encoding="UTF-8" standalone="yes"?>
<Relationships xmlns="http://schemas.openxmlformats.org/package/2006/relationships"><Relationship Id="rId1" Type="http://schemas.openxmlformats.org/officeDocument/2006/relationships/chart" Target="../charts/chart26.xml"/></Relationships>
</file>

<file path=xl/drawings/_rels/drawing5.xml.rels><?xml version="1.0" encoding="UTF-8" standalone="yes"?>
<Relationships xmlns="http://schemas.openxmlformats.org/package/2006/relationships"><Relationship Id="rId1" Type="http://schemas.openxmlformats.org/officeDocument/2006/relationships/chart" Target="../charts/chart3.xml"/></Relationships>
</file>

<file path=xl/drawings/_rels/drawing50.xml.rels><?xml version="1.0" encoding="UTF-8" standalone="yes"?>
<Relationships xmlns="http://schemas.openxmlformats.org/package/2006/relationships"><Relationship Id="rId1" Type="http://schemas.openxmlformats.org/officeDocument/2006/relationships/chart" Target="../charts/chart27.xml"/></Relationships>
</file>

<file path=xl/drawings/_rels/drawing52.xml.rels><?xml version="1.0" encoding="UTF-8" standalone="yes"?>
<Relationships xmlns="http://schemas.openxmlformats.org/package/2006/relationships"><Relationship Id="rId1" Type="http://schemas.openxmlformats.org/officeDocument/2006/relationships/chart" Target="../charts/chart28.xml"/></Relationships>
</file>

<file path=xl/drawings/_rels/drawing54.xml.rels><?xml version="1.0" encoding="UTF-8" standalone="yes"?>
<Relationships xmlns="http://schemas.openxmlformats.org/package/2006/relationships"><Relationship Id="rId1" Type="http://schemas.openxmlformats.org/officeDocument/2006/relationships/chart" Target="../charts/chart29.xml"/></Relationships>
</file>

<file path=xl/drawings/_rels/drawing7.xml.rels><?xml version="1.0" encoding="UTF-8" standalone="yes"?>
<Relationships xmlns="http://schemas.openxmlformats.org/package/2006/relationships"><Relationship Id="rId1" Type="http://schemas.openxmlformats.org/officeDocument/2006/relationships/chart" Target="../charts/chart4.xml"/></Relationships>
</file>

<file path=xl/drawings/_rels/drawing9.xml.rels><?xml version="1.0" encoding="UTF-8" standalone="yes"?>
<Relationships xmlns="http://schemas.openxmlformats.org/package/2006/relationships"><Relationship Id="rId1" Type="http://schemas.openxmlformats.org/officeDocument/2006/relationships/chart" Target="../charts/chart5.xml"/></Relationships>
</file>

<file path=xl/drawings/drawing1.xml><?xml version="1.0" encoding="utf-8"?>
<xdr:wsDr xmlns:xdr="http://schemas.openxmlformats.org/drawingml/2006/spreadsheetDrawing" xmlns:a="http://schemas.openxmlformats.org/drawingml/2006/main">
  <xdr:twoCellAnchor>
    <xdr:from>
      <xdr:col>5</xdr:col>
      <xdr:colOff>129540</xdr:colOff>
      <xdr:row>31</xdr:row>
      <xdr:rowOff>556260</xdr:rowOff>
    </xdr:from>
    <xdr:to>
      <xdr:col>6</xdr:col>
      <xdr:colOff>1031630</xdr:colOff>
      <xdr:row>58</xdr:row>
      <xdr:rowOff>30480</xdr:rowOff>
    </xdr:to>
    <xdr:graphicFrame macro="">
      <xdr:nvGraphicFramePr>
        <xdr:cNvPr id="2" name="Diagram 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4</xdr:col>
      <xdr:colOff>0</xdr:colOff>
      <xdr:row>62</xdr:row>
      <xdr:rowOff>0</xdr:rowOff>
    </xdr:from>
    <xdr:to>
      <xdr:col>6</xdr:col>
      <xdr:colOff>1581150</xdr:colOff>
      <xdr:row>82</xdr:row>
      <xdr:rowOff>123825</xdr:rowOff>
    </xdr:to>
    <xdr:graphicFrame macro="">
      <xdr:nvGraphicFramePr>
        <xdr:cNvPr id="4" name="Diagram 3"/>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10.xml><?xml version="1.0" encoding="utf-8"?>
<c:userShapes xmlns:c="http://schemas.openxmlformats.org/drawingml/2006/chart">
  <cdr:relSizeAnchor xmlns:cdr="http://schemas.openxmlformats.org/drawingml/2006/chartDrawing">
    <cdr:from>
      <cdr:x>0</cdr:x>
      <cdr:y>0.06596</cdr:y>
    </cdr:from>
    <cdr:to>
      <cdr:x>0.97109</cdr:x>
      <cdr:y>0.23747</cdr:y>
    </cdr:to>
    <cdr:sp macro="" textlink="">
      <cdr:nvSpPr>
        <cdr:cNvPr id="3" name="textruta 2"/>
        <cdr:cNvSpPr txBox="1"/>
      </cdr:nvSpPr>
      <cdr:spPr>
        <a:xfrm xmlns:a="http://schemas.openxmlformats.org/drawingml/2006/main">
          <a:off x="0" y="190500"/>
          <a:ext cx="4439824" cy="495300"/>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sv-SE" sz="800" b="0"/>
            <a:t>Antal genomförda första besök respektive operationer eller andra åtgärder som omfattas av vårdgarantin inom specialiserad vård</a:t>
          </a:r>
          <a:r>
            <a:rPr lang="sv-SE" sz="800" b="0" baseline="0"/>
            <a:t>. </a:t>
          </a:r>
          <a:endParaRPr lang="sv-SE" sz="800" b="0"/>
        </a:p>
      </cdr:txBody>
    </cdr:sp>
  </cdr:relSizeAnchor>
  <cdr:relSizeAnchor xmlns:cdr="http://schemas.openxmlformats.org/drawingml/2006/chartDrawing">
    <cdr:from>
      <cdr:x>0.00627</cdr:x>
      <cdr:y>0</cdr:y>
    </cdr:from>
    <cdr:to>
      <cdr:x>1</cdr:x>
      <cdr:y>0.07171</cdr:y>
    </cdr:to>
    <cdr:sp macro="" textlink="">
      <cdr:nvSpPr>
        <cdr:cNvPr id="6" name="textruta 1" descr="3. Besök och operationer/åtgärder i specialiserad vård &#10;" title="3. Besök och operationer/åtgärder i specialiserad vård "/>
        <cdr:cNvSpPr txBox="1"/>
      </cdr:nvSpPr>
      <cdr:spPr>
        <a:xfrm xmlns:a="http://schemas.openxmlformats.org/drawingml/2006/main">
          <a:off x="28575" y="0"/>
          <a:ext cx="4529138" cy="247174"/>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sv-SE" sz="1000" b="1"/>
            <a:t>3. Besök och operationer/åtgärder i specialiserad vård </a:t>
          </a:r>
        </a:p>
      </cdr:txBody>
    </cdr:sp>
  </cdr:relSizeAnchor>
  <cdr:relSizeAnchor xmlns:cdr="http://schemas.openxmlformats.org/drawingml/2006/chartDrawing">
    <cdr:from>
      <cdr:x>0.00545</cdr:x>
      <cdr:y>0.87224</cdr:y>
    </cdr:from>
    <cdr:to>
      <cdr:x>0.96031</cdr:x>
      <cdr:y>0.93583</cdr:y>
    </cdr:to>
    <cdr:sp macro="" textlink="">
      <cdr:nvSpPr>
        <cdr:cNvPr id="7" name="textruta 2"/>
        <cdr:cNvSpPr txBox="1"/>
      </cdr:nvSpPr>
      <cdr:spPr>
        <a:xfrm xmlns:a="http://schemas.openxmlformats.org/drawingml/2006/main">
          <a:off x="25192" y="2776846"/>
          <a:ext cx="4413707" cy="202428"/>
        </a:xfrm>
        <a:prstGeom xmlns:a="http://schemas.openxmlformats.org/drawingml/2006/main" prst="rect">
          <a:avLst/>
        </a:prstGeom>
      </cdr:spPr>
      <cdr:txBody>
        <a:bodyPr xmlns:a="http://schemas.openxmlformats.org/drawingml/2006/main" wrap="square" rtlCol="0">
          <a:spAutoFit/>
        </a:bodyP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l"/>
          <a:r>
            <a:rPr lang="sv-SE" sz="700"/>
            <a:t>* 10 mars 2020: Hög risk för samhällssmitta enligt Folkhälsomyndigheten. </a:t>
          </a:r>
        </a:p>
      </cdr:txBody>
    </cdr:sp>
  </cdr:relSizeAnchor>
  <cdr:relSizeAnchor xmlns:cdr="http://schemas.openxmlformats.org/drawingml/2006/chartDrawing">
    <cdr:from>
      <cdr:x>0</cdr:x>
      <cdr:y>0.92422</cdr:y>
    </cdr:from>
    <cdr:to>
      <cdr:x>0.85791</cdr:x>
      <cdr:y>0.99282</cdr:y>
    </cdr:to>
    <cdr:sp macro="" textlink="">
      <cdr:nvSpPr>
        <cdr:cNvPr id="8" name="textruta 1"/>
        <cdr:cNvSpPr txBox="1"/>
      </cdr:nvSpPr>
      <cdr:spPr>
        <a:xfrm xmlns:a="http://schemas.openxmlformats.org/drawingml/2006/main">
          <a:off x="0" y="2727230"/>
          <a:ext cx="3894581" cy="202428"/>
        </a:xfrm>
        <a:prstGeom xmlns:a="http://schemas.openxmlformats.org/drawingml/2006/main" prst="rect">
          <a:avLst/>
        </a:prstGeom>
      </cdr:spPr>
      <cdr:txBody>
        <a:bodyPr xmlns:a="http://schemas.openxmlformats.org/drawingml/2006/main" wrap="square" rtlCol="0">
          <a:spAutoFit/>
        </a:bodyP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l"/>
          <a:r>
            <a:rPr lang="sv-SE" sz="700"/>
            <a:t>Källa: Väntetidsdatabasen,</a:t>
          </a:r>
          <a:r>
            <a:rPr lang="sv-SE" sz="700" baseline="0"/>
            <a:t> Sveriges Kommuner och Regioner.</a:t>
          </a:r>
          <a:r>
            <a:rPr lang="sv-SE" sz="700"/>
            <a:t> </a:t>
          </a:r>
        </a:p>
      </cdr:txBody>
    </cdr:sp>
  </cdr:relSizeAnchor>
</c:userShapes>
</file>

<file path=xl/drawings/drawing11.xml><?xml version="1.0" encoding="utf-8"?>
<xdr:wsDr xmlns:xdr="http://schemas.openxmlformats.org/drawingml/2006/spreadsheetDrawing" xmlns:a="http://schemas.openxmlformats.org/drawingml/2006/main">
  <xdr:twoCellAnchor>
    <xdr:from>
      <xdr:col>0</xdr:col>
      <xdr:colOff>57150</xdr:colOff>
      <xdr:row>0</xdr:row>
      <xdr:rowOff>85725</xdr:rowOff>
    </xdr:from>
    <xdr:to>
      <xdr:col>15</xdr:col>
      <xdr:colOff>118500</xdr:colOff>
      <xdr:row>19</xdr:row>
      <xdr:rowOff>64770</xdr:rowOff>
    </xdr:to>
    <xdr:graphicFrame macro="">
      <xdr:nvGraphicFramePr>
        <xdr:cNvPr id="9" name="Diagram 8" descr="4. Genomförda operationer i förhållande till normalvecka " title="4. Genomförda operationer i förhållande till normalvecka "/>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12.xml><?xml version="1.0" encoding="utf-8"?>
<c:userShapes xmlns:c="http://schemas.openxmlformats.org/drawingml/2006/chart">
  <cdr:relSizeAnchor xmlns:cdr="http://schemas.openxmlformats.org/drawingml/2006/chartDrawing">
    <cdr:from>
      <cdr:x>0</cdr:x>
      <cdr:y>0.04631</cdr:y>
    </cdr:from>
    <cdr:to>
      <cdr:x>0.99112</cdr:x>
      <cdr:y>0.2056</cdr:y>
    </cdr:to>
    <cdr:sp macro="" textlink="">
      <cdr:nvSpPr>
        <cdr:cNvPr id="3" name="textruta 2"/>
        <cdr:cNvSpPr txBox="1"/>
      </cdr:nvSpPr>
      <cdr:spPr>
        <a:xfrm xmlns:a="http://schemas.openxmlformats.org/drawingml/2006/main">
          <a:off x="0" y="157474"/>
          <a:ext cx="4495720" cy="541661"/>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sv-SE" sz="800" b="0"/>
            <a:t>Operationer per vecka i riket* jämfört med medelvärdet av vecka 3–6 (index=100**).</a:t>
          </a:r>
          <a:r>
            <a:rPr lang="sv-SE" sz="800" b="0" baseline="0"/>
            <a:t> </a:t>
          </a:r>
          <a:r>
            <a:rPr lang="sv-SE" sz="800" b="0"/>
            <a:t>Vecka 1</a:t>
          </a:r>
          <a:r>
            <a:rPr lang="en-GB" sz="800" b="0">
              <a:effectLst/>
              <a:latin typeface="+mn-lt"/>
              <a:ea typeface="+mn-ea"/>
              <a:cs typeface="+mn-cs"/>
            </a:rPr>
            <a:t>–</a:t>
          </a:r>
          <a:r>
            <a:rPr lang="sv-SE" sz="800" b="0"/>
            <a:t>42 år 2020.</a:t>
          </a:r>
        </a:p>
      </cdr:txBody>
    </cdr:sp>
  </cdr:relSizeAnchor>
  <cdr:relSizeAnchor xmlns:cdr="http://schemas.openxmlformats.org/drawingml/2006/chartDrawing">
    <cdr:from>
      <cdr:x>0.00627</cdr:x>
      <cdr:y>0</cdr:y>
    </cdr:from>
    <cdr:to>
      <cdr:x>1</cdr:x>
      <cdr:y>0.07171</cdr:y>
    </cdr:to>
    <cdr:sp macro="" textlink="">
      <cdr:nvSpPr>
        <cdr:cNvPr id="6" name="textruta 1" descr="&#10;"/>
        <cdr:cNvSpPr txBox="1"/>
      </cdr:nvSpPr>
      <cdr:spPr>
        <a:xfrm xmlns:a="http://schemas.openxmlformats.org/drawingml/2006/main">
          <a:off x="28575" y="0"/>
          <a:ext cx="4529138" cy="247174"/>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sv-SE" sz="1000" b="1">
              <a:effectLst/>
              <a:latin typeface="+mn-lt"/>
              <a:ea typeface="+mn-ea"/>
              <a:cs typeface="+mn-cs"/>
            </a:rPr>
            <a:t>4. Genomförda o</a:t>
          </a:r>
          <a:r>
            <a:rPr lang="sv-SE" sz="1000" b="1" baseline="0">
              <a:effectLst/>
              <a:latin typeface="+mn-lt"/>
              <a:ea typeface="+mn-ea"/>
              <a:cs typeface="+mn-cs"/>
            </a:rPr>
            <a:t>perationer i förhållande till normalvecka </a:t>
          </a:r>
          <a:endParaRPr lang="sv-SE" sz="1000">
            <a:effectLst/>
          </a:endParaRPr>
        </a:p>
      </cdr:txBody>
    </cdr:sp>
  </cdr:relSizeAnchor>
  <cdr:relSizeAnchor xmlns:cdr="http://schemas.openxmlformats.org/drawingml/2006/chartDrawing">
    <cdr:from>
      <cdr:x>0.00855</cdr:x>
      <cdr:y>0.94091</cdr:y>
    </cdr:from>
    <cdr:to>
      <cdr:x>0.96768</cdr:x>
      <cdr:y>1</cdr:y>
    </cdr:to>
    <cdr:sp macro="" textlink="">
      <cdr:nvSpPr>
        <cdr:cNvPr id="7" name="textruta 1"/>
        <cdr:cNvSpPr txBox="1"/>
      </cdr:nvSpPr>
      <cdr:spPr>
        <a:xfrm xmlns:a="http://schemas.openxmlformats.org/drawingml/2006/main">
          <a:off x="38962" y="2959313"/>
          <a:ext cx="4370712" cy="185842"/>
        </a:xfrm>
        <a:prstGeom xmlns:a="http://schemas.openxmlformats.org/drawingml/2006/main" prst="rect">
          <a:avLst/>
        </a:prstGeom>
      </cdr:spPr>
      <cdr:txBody>
        <a:bodyPr xmlns:a="http://schemas.openxmlformats.org/drawingml/2006/main" wrap="square" rtlCol="0">
          <a:noAutofit/>
        </a:bodyP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l"/>
          <a:r>
            <a:rPr lang="sv-SE" sz="700"/>
            <a:t>Källa: Nationella kvalitetsregistret Svenskt perioperativ register (SPOR). </a:t>
          </a:r>
        </a:p>
      </cdr:txBody>
    </cdr:sp>
  </cdr:relSizeAnchor>
  <cdr:relSizeAnchor xmlns:cdr="http://schemas.openxmlformats.org/drawingml/2006/chartDrawing">
    <cdr:from>
      <cdr:x>0.00084</cdr:x>
      <cdr:y>0.79736</cdr:y>
    </cdr:from>
    <cdr:to>
      <cdr:x>0.99618</cdr:x>
      <cdr:y>0.94722</cdr:y>
    </cdr:to>
    <cdr:sp macro="" textlink="">
      <cdr:nvSpPr>
        <cdr:cNvPr id="8" name="textruta 2"/>
        <cdr:cNvSpPr txBox="1"/>
      </cdr:nvSpPr>
      <cdr:spPr>
        <a:xfrm xmlns:a="http://schemas.openxmlformats.org/drawingml/2006/main">
          <a:off x="3810" y="2618706"/>
          <a:ext cx="4514850" cy="492159"/>
        </a:xfrm>
        <a:prstGeom xmlns:a="http://schemas.openxmlformats.org/drawingml/2006/main" prst="rect">
          <a:avLst/>
        </a:prstGeom>
      </cdr:spPr>
      <cdr:txBody>
        <a:bodyPr xmlns:a="http://schemas.openxmlformats.org/drawingml/2006/main" wrap="square" rtlCol="0">
          <a:noAutofit/>
        </a:bodyP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l"/>
          <a:r>
            <a:rPr lang="sv-SE" sz="700"/>
            <a:t>* Exklusive Jämtland-Härjedalen som inte rapporterar till kvalitetsregistret.</a:t>
          </a:r>
        </a:p>
        <a:p xmlns:a="http://schemas.openxmlformats.org/drawingml/2006/main">
          <a:pPr algn="l"/>
          <a:r>
            <a:rPr lang="sv-SE" sz="700"/>
            <a:t>**</a:t>
          </a:r>
          <a:r>
            <a:rPr lang="sv-SE" sz="700" baseline="0"/>
            <a:t> </a:t>
          </a:r>
          <a:r>
            <a:rPr lang="sv-SE" sz="700"/>
            <a:t>SPOR- index av totalt utförda operationer respektive vecka jämfört med en normalvecka med full bemanning. Normalveckan har index 100 = antalet genomförda operationer vecka 3–6 dividerat med 4.</a:t>
          </a:r>
        </a:p>
      </cdr:txBody>
    </cdr:sp>
  </cdr:relSizeAnchor>
  <cdr:relSizeAnchor xmlns:cdr="http://schemas.openxmlformats.org/drawingml/2006/chartDrawing">
    <cdr:from>
      <cdr:x>0.74335</cdr:x>
      <cdr:y>0.75986</cdr:y>
    </cdr:from>
    <cdr:to>
      <cdr:x>0.90084</cdr:x>
      <cdr:y>0.82657</cdr:y>
    </cdr:to>
    <cdr:sp macro="" textlink="">
      <cdr:nvSpPr>
        <cdr:cNvPr id="2" name="textruta 1"/>
        <cdr:cNvSpPr txBox="1"/>
      </cdr:nvSpPr>
      <cdr:spPr>
        <a:xfrm xmlns:a="http://schemas.openxmlformats.org/drawingml/2006/main">
          <a:off x="3371850" y="2495550"/>
          <a:ext cx="714375" cy="219075"/>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en-GB" sz="700"/>
            <a:t>Vecka</a:t>
          </a:r>
        </a:p>
      </cdr:txBody>
    </cdr:sp>
  </cdr:relSizeAnchor>
</c:userShapes>
</file>

<file path=xl/drawings/drawing13.xml><?xml version="1.0" encoding="utf-8"?>
<xdr:wsDr xmlns:xdr="http://schemas.openxmlformats.org/drawingml/2006/spreadsheetDrawing" xmlns:a="http://schemas.openxmlformats.org/drawingml/2006/main">
  <xdr:twoCellAnchor>
    <xdr:from>
      <xdr:col>8</xdr:col>
      <xdr:colOff>125843</xdr:colOff>
      <xdr:row>1</xdr:row>
      <xdr:rowOff>66113</xdr:rowOff>
    </xdr:from>
    <xdr:to>
      <xdr:col>16</xdr:col>
      <xdr:colOff>127972</xdr:colOff>
      <xdr:row>26</xdr:row>
      <xdr:rowOff>6893</xdr:rowOff>
    </xdr:to>
    <xdr:graphicFrame macro="">
      <xdr:nvGraphicFramePr>
        <xdr:cNvPr id="9" name="Diagram 8" descr="5. Genomförda operationer/åtgärder efter vårdområde  " title="5. Genomförda operationer/åtgärder efter vårdområde  "/>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14.xml><?xml version="1.0" encoding="utf-8"?>
<c:userShapes xmlns:c="http://schemas.openxmlformats.org/drawingml/2006/chart">
  <cdr:relSizeAnchor xmlns:cdr="http://schemas.openxmlformats.org/drawingml/2006/chartDrawing">
    <cdr:from>
      <cdr:x>0</cdr:x>
      <cdr:y>0.04279</cdr:y>
    </cdr:from>
    <cdr:to>
      <cdr:x>1</cdr:x>
      <cdr:y>0.20732</cdr:y>
    </cdr:to>
    <cdr:sp macro="" textlink="">
      <cdr:nvSpPr>
        <cdr:cNvPr id="3" name="textruta 2"/>
        <cdr:cNvSpPr txBox="1"/>
      </cdr:nvSpPr>
      <cdr:spPr>
        <a:xfrm xmlns:a="http://schemas.openxmlformats.org/drawingml/2006/main">
          <a:off x="0" y="181686"/>
          <a:ext cx="4562806" cy="698590"/>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sv-SE" sz="800" b="0"/>
            <a:t>Antal genomförda operationer eller andra åtgärder som omfattas av vårdgarantin inom specialiserad vård, april</a:t>
          </a:r>
          <a:r>
            <a:rPr lang="sv-SE" sz="800" b="0" baseline="0"/>
            <a:t> och augusti 2020, respektive medelvärden 2017–2019. </a:t>
          </a:r>
          <a:r>
            <a:rPr lang="sv-SE" sz="800" b="1" baseline="0"/>
            <a:t>Värden vid staplarna =  förändring i antal och procent för augusti 2020 jämfört med medelvärdet 2017–2019.</a:t>
          </a:r>
          <a:r>
            <a:rPr lang="sv-SE" sz="800" b="1"/>
            <a:t> </a:t>
          </a:r>
        </a:p>
      </cdr:txBody>
    </cdr:sp>
  </cdr:relSizeAnchor>
  <cdr:relSizeAnchor xmlns:cdr="http://schemas.openxmlformats.org/drawingml/2006/chartDrawing">
    <cdr:from>
      <cdr:x>0.00627</cdr:x>
      <cdr:y>0</cdr:y>
    </cdr:from>
    <cdr:to>
      <cdr:x>1</cdr:x>
      <cdr:y>0.07171</cdr:y>
    </cdr:to>
    <cdr:sp macro="" textlink="">
      <cdr:nvSpPr>
        <cdr:cNvPr id="6" name="textruta 1" descr=" &#10;"/>
        <cdr:cNvSpPr txBox="1"/>
      </cdr:nvSpPr>
      <cdr:spPr>
        <a:xfrm xmlns:a="http://schemas.openxmlformats.org/drawingml/2006/main">
          <a:off x="28575" y="0"/>
          <a:ext cx="4529138" cy="247174"/>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sv-SE" sz="1000" b="1"/>
            <a:t>5. Genomförda operationer/åtgärder efter vårdområde  </a:t>
          </a:r>
        </a:p>
      </cdr:txBody>
    </cdr:sp>
  </cdr:relSizeAnchor>
  <cdr:relSizeAnchor xmlns:cdr="http://schemas.openxmlformats.org/drawingml/2006/chartDrawing">
    <cdr:from>
      <cdr:x>0</cdr:x>
      <cdr:y>0.94508</cdr:y>
    </cdr:from>
    <cdr:to>
      <cdr:x>0.78205</cdr:x>
      <cdr:y>1</cdr:y>
    </cdr:to>
    <cdr:sp macro="" textlink="">
      <cdr:nvSpPr>
        <cdr:cNvPr id="7" name="textruta 1"/>
        <cdr:cNvSpPr txBox="1"/>
      </cdr:nvSpPr>
      <cdr:spPr>
        <a:xfrm xmlns:a="http://schemas.openxmlformats.org/drawingml/2006/main">
          <a:off x="0" y="3436328"/>
          <a:ext cx="3659994" cy="199672"/>
        </a:xfrm>
        <a:prstGeom xmlns:a="http://schemas.openxmlformats.org/drawingml/2006/main" prst="rect">
          <a:avLst/>
        </a:prstGeom>
      </cdr:spPr>
      <cdr:txBody>
        <a:bodyPr xmlns:a="http://schemas.openxmlformats.org/drawingml/2006/main" wrap="square" rtlCol="0">
          <a:noAutofit/>
        </a:bodyP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l"/>
          <a:r>
            <a:rPr lang="sv-SE" sz="700"/>
            <a:t>Källa: Väntetidsdatabasen, Sveriges Kommuner och Regioner.</a:t>
          </a:r>
        </a:p>
      </cdr:txBody>
    </cdr:sp>
  </cdr:relSizeAnchor>
</c:userShapes>
</file>

<file path=xl/drawings/drawing15.xml><?xml version="1.0" encoding="utf-8"?>
<xdr:wsDr xmlns:xdr="http://schemas.openxmlformats.org/drawingml/2006/spreadsheetDrawing" xmlns:a="http://schemas.openxmlformats.org/drawingml/2006/main">
  <xdr:twoCellAnchor>
    <xdr:from>
      <xdr:col>6</xdr:col>
      <xdr:colOff>135255</xdr:colOff>
      <xdr:row>0</xdr:row>
      <xdr:rowOff>38100</xdr:rowOff>
    </xdr:from>
    <xdr:to>
      <xdr:col>8</xdr:col>
      <xdr:colOff>2760540</xdr:colOff>
      <xdr:row>27</xdr:row>
      <xdr:rowOff>28575</xdr:rowOff>
    </xdr:to>
    <xdr:graphicFrame macro="">
      <xdr:nvGraphicFramePr>
        <xdr:cNvPr id="3" name="467,25425,25" descr="6. Förändring av elektiva operationer och åtgårder i riket*" title="6. Förändring av elektiva operationer och åtgårder i riket*"/>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16.xml><?xml version="1.0" encoding="utf-8"?>
<c:userShapes xmlns:c="http://schemas.openxmlformats.org/drawingml/2006/chart">
  <cdr:relSizeAnchor xmlns:cdr="http://schemas.openxmlformats.org/drawingml/2006/chartDrawing">
    <cdr:from>
      <cdr:x>0</cdr:x>
      <cdr:y>0</cdr:y>
    </cdr:from>
    <cdr:to>
      <cdr:x>0.99373</cdr:x>
      <cdr:y>0.07171</cdr:y>
    </cdr:to>
    <cdr:sp macro="" textlink="">
      <cdr:nvSpPr>
        <cdr:cNvPr id="6" name="textruta 1" descr="&#10;"/>
        <cdr:cNvSpPr txBox="1"/>
      </cdr:nvSpPr>
      <cdr:spPr>
        <a:xfrm xmlns:a="http://schemas.openxmlformats.org/drawingml/2006/main">
          <a:off x="0" y="0"/>
          <a:ext cx="5008399" cy="390127"/>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sv-SE" sz="1000" b="1"/>
            <a:t>6. Förändring av elektiva operationer</a:t>
          </a:r>
          <a:r>
            <a:rPr lang="sv-SE" sz="1000" b="1" baseline="0"/>
            <a:t> och åtgärder</a:t>
          </a:r>
          <a:r>
            <a:rPr lang="sv-SE" sz="1000" b="1"/>
            <a:t> i riket*</a:t>
          </a:r>
        </a:p>
      </cdr:txBody>
    </cdr:sp>
  </cdr:relSizeAnchor>
  <cdr:relSizeAnchor xmlns:cdr="http://schemas.openxmlformats.org/drawingml/2006/chartDrawing">
    <cdr:from>
      <cdr:x>0</cdr:x>
      <cdr:y>0.03269</cdr:y>
    </cdr:from>
    <cdr:to>
      <cdr:x>0.99066</cdr:x>
      <cdr:y>0.18787</cdr:y>
    </cdr:to>
    <cdr:sp macro="" textlink="">
      <cdr:nvSpPr>
        <cdr:cNvPr id="2" name="textruta 2"/>
        <cdr:cNvSpPr txBox="1"/>
      </cdr:nvSpPr>
      <cdr:spPr>
        <a:xfrm xmlns:a="http://schemas.openxmlformats.org/drawingml/2006/main">
          <a:off x="0" y="159111"/>
          <a:ext cx="4493634" cy="755289"/>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sv-SE" sz="800" b="0"/>
            <a:t>Förändring</a:t>
          </a:r>
          <a:r>
            <a:rPr lang="sv-SE" sz="800" b="0" baseline="0"/>
            <a:t> av antal </a:t>
          </a:r>
          <a:r>
            <a:rPr lang="sv-SE" sz="800" b="0"/>
            <a:t>operationer och åtgärder</a:t>
          </a:r>
          <a:r>
            <a:rPr lang="sv-SE" sz="800" b="0" baseline="0"/>
            <a:t> per operationskodgrupp</a:t>
          </a:r>
          <a:r>
            <a:rPr lang="sv-SE" sz="800" b="0"/>
            <a:t> </a:t>
          </a:r>
          <a:r>
            <a:rPr lang="sv-SE" sz="800" b="0" baseline="0"/>
            <a:t>perioden 1 mars–30 september 2020 jämfört med motsvarande period 2019.</a:t>
          </a:r>
          <a:r>
            <a:rPr lang="sv-SE" sz="800" b="0"/>
            <a:t>  Första bokstav anger första bokstaven i KVÅ-koden. Sorterat efter störst</a:t>
          </a:r>
          <a:r>
            <a:rPr lang="sv-SE" sz="800" b="0" baseline="0"/>
            <a:t> förändring i antal. </a:t>
          </a:r>
        </a:p>
        <a:p xmlns:a="http://schemas.openxmlformats.org/drawingml/2006/main">
          <a:r>
            <a:rPr lang="sv-SE" sz="800" b="1" baseline="0"/>
            <a:t>Värde vid staplarna=Relativ förändring.</a:t>
          </a:r>
          <a:endParaRPr lang="sv-SE" sz="800" b="1"/>
        </a:p>
      </cdr:txBody>
    </cdr:sp>
  </cdr:relSizeAnchor>
  <cdr:relSizeAnchor xmlns:cdr="http://schemas.openxmlformats.org/drawingml/2006/chartDrawing">
    <cdr:from>
      <cdr:x>0</cdr:x>
      <cdr:y>0.96288</cdr:y>
    </cdr:from>
    <cdr:to>
      <cdr:x>0.98064</cdr:x>
      <cdr:y>1</cdr:y>
    </cdr:to>
    <cdr:sp macro="" textlink="">
      <cdr:nvSpPr>
        <cdr:cNvPr id="5" name="textruta 1"/>
        <cdr:cNvSpPr txBox="1"/>
      </cdr:nvSpPr>
      <cdr:spPr>
        <a:xfrm xmlns:a="http://schemas.openxmlformats.org/drawingml/2006/main">
          <a:off x="0" y="5476875"/>
          <a:ext cx="4448174" cy="211125"/>
        </a:xfrm>
        <a:prstGeom xmlns:a="http://schemas.openxmlformats.org/drawingml/2006/main" prst="rect">
          <a:avLst/>
        </a:prstGeom>
      </cdr:spPr>
      <cdr:txBody>
        <a:bodyPr xmlns:a="http://schemas.openxmlformats.org/drawingml/2006/main" wrap="square" rtlCol="0">
          <a:noAutofit/>
        </a:bodyP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l"/>
          <a:r>
            <a:rPr lang="sv-SE" sz="700"/>
            <a:t>Källa: Nationella kvalitetsregistret Svenskt perioperativ register (SPOR). </a:t>
          </a:r>
        </a:p>
        <a:p xmlns:a="http://schemas.openxmlformats.org/drawingml/2006/main">
          <a:pPr algn="l"/>
          <a:r>
            <a:rPr lang="sv-SE" sz="700"/>
            <a:t> </a:t>
          </a:r>
        </a:p>
      </cdr:txBody>
    </cdr:sp>
  </cdr:relSizeAnchor>
  <cdr:relSizeAnchor xmlns:cdr="http://schemas.openxmlformats.org/drawingml/2006/chartDrawing">
    <cdr:from>
      <cdr:x>0</cdr:x>
      <cdr:y>0.90862</cdr:y>
    </cdr:from>
    <cdr:to>
      <cdr:x>0.98064</cdr:x>
      <cdr:y>0.98615</cdr:y>
    </cdr:to>
    <cdr:sp macro="" textlink="">
      <cdr:nvSpPr>
        <cdr:cNvPr id="7" name="textruta 1"/>
        <cdr:cNvSpPr txBox="1"/>
      </cdr:nvSpPr>
      <cdr:spPr>
        <a:xfrm xmlns:a="http://schemas.openxmlformats.org/drawingml/2006/main">
          <a:off x="0" y="4249419"/>
          <a:ext cx="4666753" cy="362585"/>
        </a:xfrm>
        <a:prstGeom xmlns:a="http://schemas.openxmlformats.org/drawingml/2006/main" prst="rect">
          <a:avLst/>
        </a:prstGeom>
      </cdr:spPr>
      <cdr:txBody>
        <a:bodyPr xmlns:a="http://schemas.openxmlformats.org/drawingml/2006/main" wrap="square" rtlCol="0">
          <a:noAutofit/>
        </a:bodyP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l"/>
          <a:r>
            <a:rPr lang="sv-SE" sz="700"/>
            <a:t>* Exklusive: Exklusive regionerna Jämtland Härjedalen som ännu inte rapporterar till SPOR:s produktionsdatabas samt Gotland och Blekinge eftersom de anslöt till SPOR först 2020.</a:t>
          </a:r>
        </a:p>
        <a:p xmlns:a="http://schemas.openxmlformats.org/drawingml/2006/main">
          <a:pPr algn="l"/>
          <a:r>
            <a:rPr lang="sv-SE" sz="700"/>
            <a:t> </a:t>
          </a:r>
        </a:p>
      </cdr:txBody>
    </cdr:sp>
  </cdr:relSizeAnchor>
</c:userShapes>
</file>

<file path=xl/drawings/drawing17.xml><?xml version="1.0" encoding="utf-8"?>
<xdr:wsDr xmlns:xdr="http://schemas.openxmlformats.org/drawingml/2006/spreadsheetDrawing" xmlns:a="http://schemas.openxmlformats.org/drawingml/2006/main">
  <xdr:twoCellAnchor>
    <xdr:from>
      <xdr:col>0</xdr:col>
      <xdr:colOff>69372</xdr:colOff>
      <xdr:row>0</xdr:row>
      <xdr:rowOff>47625</xdr:rowOff>
    </xdr:from>
    <xdr:to>
      <xdr:col>1</xdr:col>
      <xdr:colOff>3577996</xdr:colOff>
      <xdr:row>24</xdr:row>
      <xdr:rowOff>13072</xdr:rowOff>
    </xdr:to>
    <xdr:graphicFrame macro="">
      <xdr:nvGraphicFramePr>
        <xdr:cNvPr id="14" name="Diagram 13" descr="7. Uppfyllnad av vårdgarantin  " title="7. Uppfyllnad av vårdgarantin  "/>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18.xml><?xml version="1.0" encoding="utf-8"?>
<c:userShapes xmlns:c="http://schemas.openxmlformats.org/drawingml/2006/chart">
  <cdr:relSizeAnchor xmlns:cdr="http://schemas.openxmlformats.org/drawingml/2006/chartDrawing">
    <cdr:from>
      <cdr:x>0</cdr:x>
      <cdr:y>0.94045</cdr:y>
    </cdr:from>
    <cdr:to>
      <cdr:x>0.98667</cdr:x>
      <cdr:y>0.99751</cdr:y>
    </cdr:to>
    <cdr:sp macro="" textlink="">
      <cdr:nvSpPr>
        <cdr:cNvPr id="9" name="textruta 1"/>
        <cdr:cNvSpPr txBox="1"/>
      </cdr:nvSpPr>
      <cdr:spPr>
        <a:xfrm xmlns:a="http://schemas.openxmlformats.org/drawingml/2006/main">
          <a:off x="0" y="3423746"/>
          <a:ext cx="4457217" cy="207710"/>
        </a:xfrm>
        <a:prstGeom xmlns:a="http://schemas.openxmlformats.org/drawingml/2006/main" prst="rect">
          <a:avLst/>
        </a:prstGeom>
      </cdr:spPr>
      <cdr:txBody>
        <a:bodyPr xmlns:a="http://schemas.openxmlformats.org/drawingml/2006/main" wrap="square" rtlCol="0">
          <a:noAutofit/>
        </a:bodyP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l"/>
          <a:r>
            <a:rPr lang="sv-SE" sz="700">
              <a:latin typeface="Century Gothic" panose="020B0502020202020204" pitchFamily="34" charset="0"/>
            </a:rPr>
            <a:t>Källa: V</a:t>
          </a:r>
          <a:r>
            <a:rPr lang="sv-SE" sz="700" baseline="0">
              <a:latin typeface="Century Gothic" panose="020B0502020202020204" pitchFamily="34" charset="0"/>
            </a:rPr>
            <a:t>äntetidsdatabasen</a:t>
          </a:r>
          <a:r>
            <a:rPr lang="sv-SE" sz="700">
              <a:latin typeface="Century Gothic" panose="020B0502020202020204" pitchFamily="34" charset="0"/>
            </a:rPr>
            <a:t>, Sveriges Kommuner och Regioner. </a:t>
          </a:r>
        </a:p>
      </cdr:txBody>
    </cdr:sp>
  </cdr:relSizeAnchor>
  <cdr:relSizeAnchor xmlns:cdr="http://schemas.openxmlformats.org/drawingml/2006/chartDrawing">
    <cdr:from>
      <cdr:x>0</cdr:x>
      <cdr:y>0.04453</cdr:y>
    </cdr:from>
    <cdr:to>
      <cdr:x>0.9971</cdr:x>
      <cdr:y>0.1692</cdr:y>
    </cdr:to>
    <cdr:sp macro="" textlink="">
      <cdr:nvSpPr>
        <cdr:cNvPr id="3" name="textruta 2"/>
        <cdr:cNvSpPr txBox="1"/>
      </cdr:nvSpPr>
      <cdr:spPr>
        <a:xfrm xmlns:a="http://schemas.openxmlformats.org/drawingml/2006/main">
          <a:off x="0" y="181148"/>
          <a:ext cx="4516568" cy="507138"/>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sv-SE" sz="800" b="0">
              <a:latin typeface="Century Gothic" panose="020B0502020202020204" pitchFamily="34" charset="0"/>
            </a:rPr>
            <a:t>Andel</a:t>
          </a:r>
          <a:r>
            <a:rPr lang="sv-SE" sz="800" b="0" baseline="0">
              <a:latin typeface="Century Gothic" panose="020B0502020202020204" pitchFamily="34" charset="0"/>
            </a:rPr>
            <a:t> vårdkontakter genomförda inom vårdgarantins tidsgränser samt andel väntande som väntat 90 dagar eller kortare i specialiserad vård. Patientvald väntan ingår inte. </a:t>
          </a:r>
        </a:p>
        <a:p xmlns:a="http://schemas.openxmlformats.org/drawingml/2006/main">
          <a:r>
            <a:rPr lang="sv-SE" sz="700" b="0" baseline="0">
              <a:latin typeface="Century Gothic" panose="020B0502020202020204" pitchFamily="34" charset="0"/>
            </a:rPr>
            <a:t>Procent </a:t>
          </a:r>
          <a:endParaRPr lang="sv-SE" sz="700" b="0">
            <a:latin typeface="Century Gothic" panose="020B0502020202020204" pitchFamily="34" charset="0"/>
          </a:endParaRPr>
        </a:p>
      </cdr:txBody>
    </cdr:sp>
  </cdr:relSizeAnchor>
  <cdr:relSizeAnchor xmlns:cdr="http://schemas.openxmlformats.org/drawingml/2006/chartDrawing">
    <cdr:from>
      <cdr:x>0.00627</cdr:x>
      <cdr:y>0</cdr:y>
    </cdr:from>
    <cdr:to>
      <cdr:x>1</cdr:x>
      <cdr:y>0.07171</cdr:y>
    </cdr:to>
    <cdr:sp macro="" textlink="">
      <cdr:nvSpPr>
        <cdr:cNvPr id="6" name="textruta 1"/>
        <cdr:cNvSpPr txBox="1"/>
      </cdr:nvSpPr>
      <cdr:spPr>
        <a:xfrm xmlns:a="http://schemas.openxmlformats.org/drawingml/2006/main">
          <a:off x="28575" y="0"/>
          <a:ext cx="4529138" cy="247174"/>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sv-SE" sz="1000" b="1">
              <a:latin typeface="Century Gothic" panose="020B0502020202020204" pitchFamily="34" charset="0"/>
            </a:rPr>
            <a:t>7. Uppfyllnad av vårdgarantin  </a:t>
          </a:r>
        </a:p>
      </cdr:txBody>
    </cdr:sp>
  </cdr:relSizeAnchor>
  <cdr:relSizeAnchor xmlns:cdr="http://schemas.openxmlformats.org/drawingml/2006/chartDrawing">
    <cdr:from>
      <cdr:x>0.01674</cdr:x>
      <cdr:y>0.61242</cdr:y>
    </cdr:from>
    <cdr:to>
      <cdr:x>0.07556</cdr:x>
      <cdr:y>0.6518</cdr:y>
    </cdr:to>
    <cdr:pic>
      <cdr:nvPicPr>
        <cdr:cNvPr id="8" name="chart"/>
        <cdr:cNvPicPr>
          <a:picLocks xmlns:a="http://schemas.openxmlformats.org/drawingml/2006/main" noChangeAspect="1"/>
        </cdr:cNvPicPr>
      </cdr:nvPicPr>
      <cdr:blipFill>
        <a:blip xmlns:a="http://schemas.openxmlformats.org/drawingml/2006/main" xmlns:r="http://schemas.openxmlformats.org/officeDocument/2006/relationships" r:embed="rId1"/>
        <a:stretch xmlns:a="http://schemas.openxmlformats.org/drawingml/2006/main">
          <a:fillRect/>
        </a:stretch>
      </cdr:blipFill>
      <cdr:spPr>
        <a:xfrm xmlns:a="http://schemas.openxmlformats.org/drawingml/2006/main">
          <a:off x="75839" y="2417304"/>
          <a:ext cx="266534" cy="155440"/>
        </a:xfrm>
        <a:prstGeom xmlns:a="http://schemas.openxmlformats.org/drawingml/2006/main" prst="rect">
          <a:avLst/>
        </a:prstGeom>
      </cdr:spPr>
    </cdr:pic>
  </cdr:relSizeAnchor>
  <cdr:relSizeAnchor xmlns:cdr="http://schemas.openxmlformats.org/drawingml/2006/chartDrawing">
    <cdr:from>
      <cdr:x>0.07054</cdr:x>
      <cdr:y>0.62279</cdr:y>
    </cdr:from>
    <cdr:to>
      <cdr:x>0.10313</cdr:x>
      <cdr:y>0.6306</cdr:y>
    </cdr:to>
    <cdr:pic>
      <cdr:nvPicPr>
        <cdr:cNvPr id="12" name="chart"/>
        <cdr:cNvPicPr>
          <a:picLocks xmlns:a="http://schemas.openxmlformats.org/drawingml/2006/main" noChangeAspect="1"/>
        </cdr:cNvPicPr>
      </cdr:nvPicPr>
      <cdr:blipFill>
        <a:blip xmlns:a="http://schemas.openxmlformats.org/drawingml/2006/main" xmlns:r="http://schemas.openxmlformats.org/officeDocument/2006/relationships" r:embed="rId2"/>
        <a:stretch xmlns:a="http://schemas.openxmlformats.org/drawingml/2006/main">
          <a:fillRect/>
        </a:stretch>
      </cdr:blipFill>
      <cdr:spPr>
        <a:xfrm xmlns:a="http://schemas.openxmlformats.org/drawingml/2006/main">
          <a:off x="319661" y="2458239"/>
          <a:ext cx="147677" cy="30826"/>
        </a:xfrm>
        <a:prstGeom xmlns:a="http://schemas.openxmlformats.org/drawingml/2006/main" prst="rect">
          <a:avLst/>
        </a:prstGeom>
      </cdr:spPr>
    </cdr:pic>
  </cdr:relSizeAnchor>
  <cdr:relSizeAnchor xmlns:cdr="http://schemas.openxmlformats.org/drawingml/2006/chartDrawing">
    <cdr:from>
      <cdr:x>0.44205</cdr:x>
      <cdr:y>0.44257</cdr:y>
    </cdr:from>
    <cdr:to>
      <cdr:x>0.74264</cdr:x>
      <cdr:y>0.57998</cdr:y>
    </cdr:to>
    <cdr:sp macro="" textlink="">
      <cdr:nvSpPr>
        <cdr:cNvPr id="10" name="Rektangulär bildtext 9"/>
        <cdr:cNvSpPr/>
      </cdr:nvSpPr>
      <cdr:spPr>
        <a:xfrm xmlns:a="http://schemas.openxmlformats.org/drawingml/2006/main">
          <a:off x="1967829" y="1940689"/>
          <a:ext cx="1338106" cy="602552"/>
        </a:xfrm>
        <a:prstGeom xmlns:a="http://schemas.openxmlformats.org/drawingml/2006/main" prst="wedgeRectCallout">
          <a:avLst>
            <a:gd name="adj1" fmla="val 40487"/>
            <a:gd name="adj2" fmla="val 103179"/>
          </a:avLst>
        </a:prstGeom>
        <a:solidFill xmlns:a="http://schemas.openxmlformats.org/drawingml/2006/main">
          <a:srgbClr val="FFFFFF"/>
        </a:solidFill>
        <a:ln xmlns:a="http://schemas.openxmlformats.org/drawingml/2006/main" w="9525">
          <a:solidFill>
            <a:schemeClr val="bg1">
              <a:lumMod val="50000"/>
            </a:schemeClr>
          </a:solidFill>
        </a:ln>
      </cdr:spPr>
      <cdr:style>
        <a:lnRef xmlns:a="http://schemas.openxmlformats.org/drawingml/2006/main" idx="2">
          <a:schemeClr val="accent1">
            <a:shade val="50000"/>
          </a:schemeClr>
        </a:lnRef>
        <a:fillRef xmlns:a="http://schemas.openxmlformats.org/drawingml/2006/main" idx="1">
          <a:schemeClr val="accent1"/>
        </a:fillRef>
        <a:effectRef xmlns:a="http://schemas.openxmlformats.org/drawingml/2006/main" idx="0">
          <a:schemeClr val="accent1"/>
        </a:effectRef>
        <a:fontRef xmlns:a="http://schemas.openxmlformats.org/drawingml/2006/main" idx="minor">
          <a:schemeClr val="lt1"/>
        </a:fontRef>
      </cdr:style>
      <cdr:txBody>
        <a:bodyPr xmlns:a="http://schemas.openxmlformats.org/drawingml/2006/main" anchor="ctr"/>
        <a:lstStyle xmlns:a="http://schemas.openxmlformats.org/drawingml/2006/main">
          <a:lvl1pPr marL="0" indent="0">
            <a:defRPr sz="1100">
              <a:solidFill>
                <a:schemeClr val="lt1"/>
              </a:solidFill>
              <a:latin typeface="+mn-lt"/>
              <a:ea typeface="+mn-ea"/>
              <a:cs typeface="+mn-cs"/>
            </a:defRPr>
          </a:lvl1pPr>
          <a:lvl2pPr marL="457200" indent="0">
            <a:defRPr sz="1100">
              <a:solidFill>
                <a:schemeClr val="lt1"/>
              </a:solidFill>
              <a:latin typeface="+mn-lt"/>
              <a:ea typeface="+mn-ea"/>
              <a:cs typeface="+mn-cs"/>
            </a:defRPr>
          </a:lvl2pPr>
          <a:lvl3pPr marL="914400" indent="0">
            <a:defRPr sz="1100">
              <a:solidFill>
                <a:schemeClr val="lt1"/>
              </a:solidFill>
              <a:latin typeface="+mn-lt"/>
              <a:ea typeface="+mn-ea"/>
              <a:cs typeface="+mn-cs"/>
            </a:defRPr>
          </a:lvl3pPr>
          <a:lvl4pPr marL="1371600" indent="0">
            <a:defRPr sz="1100">
              <a:solidFill>
                <a:schemeClr val="lt1"/>
              </a:solidFill>
              <a:latin typeface="+mn-lt"/>
              <a:ea typeface="+mn-ea"/>
              <a:cs typeface="+mn-cs"/>
            </a:defRPr>
          </a:lvl4pPr>
          <a:lvl5pPr marL="1828800" indent="0">
            <a:defRPr sz="1100">
              <a:solidFill>
                <a:schemeClr val="lt1"/>
              </a:solidFill>
              <a:latin typeface="+mn-lt"/>
              <a:ea typeface="+mn-ea"/>
              <a:cs typeface="+mn-cs"/>
            </a:defRPr>
          </a:lvl5pPr>
          <a:lvl6pPr marL="2286000" indent="0">
            <a:defRPr sz="1100">
              <a:solidFill>
                <a:schemeClr val="lt1"/>
              </a:solidFill>
              <a:latin typeface="+mn-lt"/>
              <a:ea typeface="+mn-ea"/>
              <a:cs typeface="+mn-cs"/>
            </a:defRPr>
          </a:lvl6pPr>
          <a:lvl7pPr marL="2743200" indent="0">
            <a:defRPr sz="1100">
              <a:solidFill>
                <a:schemeClr val="lt1"/>
              </a:solidFill>
              <a:latin typeface="+mn-lt"/>
              <a:ea typeface="+mn-ea"/>
              <a:cs typeface="+mn-cs"/>
            </a:defRPr>
          </a:lvl7pPr>
          <a:lvl8pPr marL="3200400" indent="0">
            <a:defRPr sz="1100">
              <a:solidFill>
                <a:schemeClr val="lt1"/>
              </a:solidFill>
              <a:latin typeface="+mn-lt"/>
              <a:ea typeface="+mn-ea"/>
              <a:cs typeface="+mn-cs"/>
            </a:defRPr>
          </a:lvl8pPr>
          <a:lvl9pPr marL="3657600" indent="0">
            <a:defRPr sz="1100">
              <a:solidFill>
                <a:schemeClr val="lt1"/>
              </a:solidFill>
              <a:latin typeface="+mn-lt"/>
              <a:ea typeface="+mn-ea"/>
              <a:cs typeface="+mn-cs"/>
            </a:defRPr>
          </a:lvl9pPr>
        </a:lstStyle>
        <a:p xmlns:a="http://schemas.openxmlformats.org/drawingml/2006/main">
          <a:pPr algn="ctr"/>
          <a:r>
            <a:rPr lang="sv-SE" sz="800">
              <a:solidFill>
                <a:sysClr val="windowText" lastClr="000000"/>
              </a:solidFill>
              <a:effectLst/>
              <a:latin typeface="Century Gothic" panose="020B0502020202020204" pitchFamily="34" charset="0"/>
              <a:ea typeface="+mn-ea"/>
              <a:cs typeface="+mn-cs"/>
            </a:rPr>
            <a:t>10 mars 2020: Hög risk för samhällssmitta enligt Folkhälsomyndigheten. </a:t>
          </a:r>
        </a:p>
      </cdr:txBody>
    </cdr:sp>
  </cdr:relSizeAnchor>
</c:userShapes>
</file>

<file path=xl/drawings/drawing19.xml><?xml version="1.0" encoding="utf-8"?>
<xdr:wsDr xmlns:xdr="http://schemas.openxmlformats.org/drawingml/2006/spreadsheetDrawing" xmlns:a="http://schemas.openxmlformats.org/drawingml/2006/main">
  <xdr:twoCellAnchor>
    <xdr:from>
      <xdr:col>0</xdr:col>
      <xdr:colOff>61548</xdr:colOff>
      <xdr:row>0</xdr:row>
      <xdr:rowOff>54952</xdr:rowOff>
    </xdr:from>
    <xdr:to>
      <xdr:col>7</xdr:col>
      <xdr:colOff>129301</xdr:colOff>
      <xdr:row>17</xdr:row>
      <xdr:rowOff>45428</xdr:rowOff>
    </xdr:to>
    <xdr:graphicFrame macro="">
      <xdr:nvGraphicFramePr>
        <xdr:cNvPr id="2" name="Diagram 2" descr="8. Antal väntande totalt och därav mer än 90 dagar" title="8. Antal väntande totalt och därav mer än 90 daga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2.xml><?xml version="1.0" encoding="utf-8"?>
<c:userShapes xmlns:c="http://schemas.openxmlformats.org/drawingml/2006/chart">
  <cdr:relSizeAnchor xmlns:cdr="http://schemas.openxmlformats.org/drawingml/2006/chartDrawing">
    <cdr:from>
      <cdr:x>0.28461</cdr:x>
      <cdr:y>0</cdr:y>
    </cdr:from>
    <cdr:to>
      <cdr:x>1</cdr:x>
      <cdr:y>0.08748</cdr:y>
    </cdr:to>
    <cdr:sp macro="" textlink="">
      <cdr:nvSpPr>
        <cdr:cNvPr id="6" name="textruta 1"/>
        <cdr:cNvSpPr txBox="1"/>
      </cdr:nvSpPr>
      <cdr:spPr>
        <a:xfrm xmlns:a="http://schemas.openxmlformats.org/drawingml/2006/main">
          <a:off x="538675" y="0"/>
          <a:ext cx="1354015" cy="416008"/>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en-US" sz="1000" b="1"/>
            <a:t>Första besök</a:t>
          </a:r>
        </a:p>
      </cdr:txBody>
    </cdr:sp>
  </cdr:relSizeAnchor>
  <cdr:relSizeAnchor xmlns:cdr="http://schemas.openxmlformats.org/drawingml/2006/chartDrawing">
    <cdr:from>
      <cdr:x>0</cdr:x>
      <cdr:y>0.95825</cdr:y>
    </cdr:from>
    <cdr:to>
      <cdr:x>1</cdr:x>
      <cdr:y>0.99744</cdr:y>
    </cdr:to>
    <cdr:sp macro="" textlink="">
      <cdr:nvSpPr>
        <cdr:cNvPr id="7" name="textruta 1"/>
        <cdr:cNvSpPr txBox="1"/>
      </cdr:nvSpPr>
      <cdr:spPr>
        <a:xfrm xmlns:a="http://schemas.openxmlformats.org/drawingml/2006/main">
          <a:off x="0" y="4591050"/>
          <a:ext cx="3505200" cy="187763"/>
        </a:xfrm>
        <a:prstGeom xmlns:a="http://schemas.openxmlformats.org/drawingml/2006/main" prst="rect">
          <a:avLst/>
        </a:prstGeom>
      </cdr:spPr>
      <cdr:txBody>
        <a:bodyPr xmlns:a="http://schemas.openxmlformats.org/drawingml/2006/main" wrap="square" rtlCol="0">
          <a:noAutofit/>
        </a:bodyP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l"/>
          <a:endParaRPr lang="sv-SE" sz="700"/>
        </a:p>
      </cdr:txBody>
    </cdr:sp>
  </cdr:relSizeAnchor>
</c:userShapes>
</file>

<file path=xl/drawings/drawing20.xml><?xml version="1.0" encoding="utf-8"?>
<c:userShapes xmlns:c="http://schemas.openxmlformats.org/drawingml/2006/chart">
  <cdr:relSizeAnchor xmlns:cdr="http://schemas.openxmlformats.org/drawingml/2006/chartDrawing">
    <cdr:from>
      <cdr:x>0</cdr:x>
      <cdr:y>0.92621</cdr:y>
    </cdr:from>
    <cdr:to>
      <cdr:x>1</cdr:x>
      <cdr:y>1</cdr:y>
    </cdr:to>
    <cdr:sp macro="" textlink="">
      <cdr:nvSpPr>
        <cdr:cNvPr id="9" name="textruta 1"/>
        <cdr:cNvSpPr txBox="1"/>
      </cdr:nvSpPr>
      <cdr:spPr>
        <a:xfrm xmlns:a="http://schemas.openxmlformats.org/drawingml/2006/main">
          <a:off x="0" y="2540772"/>
          <a:ext cx="4572000" cy="202428"/>
        </a:xfrm>
        <a:prstGeom xmlns:a="http://schemas.openxmlformats.org/drawingml/2006/main" prst="rect">
          <a:avLst/>
        </a:prstGeom>
      </cdr:spPr>
      <cdr:txBody>
        <a:bodyPr xmlns:a="http://schemas.openxmlformats.org/drawingml/2006/main" wrap="square" rtlCol="0">
          <a:spAutoFit/>
        </a:bodyP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l"/>
          <a:r>
            <a:rPr lang="sv-SE" sz="700"/>
            <a:t>Källa: Väntetidsdatabasen,</a:t>
          </a:r>
          <a:r>
            <a:rPr lang="sv-SE" sz="700" baseline="0"/>
            <a:t> Sveriges Kommuner och Regioner.</a:t>
          </a:r>
          <a:endParaRPr lang="sv-SE" sz="700"/>
        </a:p>
      </cdr:txBody>
    </cdr:sp>
  </cdr:relSizeAnchor>
  <cdr:relSizeAnchor xmlns:cdr="http://schemas.openxmlformats.org/drawingml/2006/chartDrawing">
    <cdr:from>
      <cdr:x>0.00208</cdr:x>
      <cdr:y>0.06954</cdr:y>
    </cdr:from>
    <cdr:to>
      <cdr:x>1</cdr:x>
      <cdr:y>0.19792</cdr:y>
    </cdr:to>
    <cdr:sp macro="" textlink="">
      <cdr:nvSpPr>
        <cdr:cNvPr id="3" name="textruta 2"/>
        <cdr:cNvSpPr txBox="1"/>
      </cdr:nvSpPr>
      <cdr:spPr>
        <a:xfrm xmlns:a="http://schemas.openxmlformats.org/drawingml/2006/main">
          <a:off x="9525" y="190762"/>
          <a:ext cx="4562475" cy="352163"/>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sv-SE" sz="800" b="0"/>
            <a:t>Antal väntande på första besök och operation/åtgärd</a:t>
          </a:r>
          <a:r>
            <a:rPr lang="sv-SE" sz="800" b="0" baseline="0"/>
            <a:t> </a:t>
          </a:r>
          <a:r>
            <a:rPr lang="sv-SE" sz="800" b="0"/>
            <a:t>inom vårdgarantin för specialiserad vård, patientvald väntan ingår inte.</a:t>
          </a:r>
        </a:p>
      </cdr:txBody>
    </cdr:sp>
  </cdr:relSizeAnchor>
  <cdr:relSizeAnchor xmlns:cdr="http://schemas.openxmlformats.org/drawingml/2006/chartDrawing">
    <cdr:from>
      <cdr:x>0.00627</cdr:x>
      <cdr:y>0</cdr:y>
    </cdr:from>
    <cdr:to>
      <cdr:x>1</cdr:x>
      <cdr:y>0.07171</cdr:y>
    </cdr:to>
    <cdr:sp macro="" textlink="">
      <cdr:nvSpPr>
        <cdr:cNvPr id="6" name="textruta 1"/>
        <cdr:cNvSpPr txBox="1"/>
      </cdr:nvSpPr>
      <cdr:spPr>
        <a:xfrm xmlns:a="http://schemas.openxmlformats.org/drawingml/2006/main">
          <a:off x="28575" y="0"/>
          <a:ext cx="4529138" cy="247174"/>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sv-SE" sz="1000" b="1"/>
            <a:t>8. Antal väntande totalt och därav mer än</a:t>
          </a:r>
          <a:r>
            <a:rPr lang="sv-SE" sz="1000" b="1" baseline="0"/>
            <a:t> 90 dagar</a:t>
          </a:r>
          <a:endParaRPr lang="sv-SE" sz="1000" b="1"/>
        </a:p>
      </cdr:txBody>
    </cdr:sp>
  </cdr:relSizeAnchor>
</c:userShapes>
</file>

<file path=xl/drawings/drawing21.xml><?xml version="1.0" encoding="utf-8"?>
<xdr:wsDr xmlns:xdr="http://schemas.openxmlformats.org/drawingml/2006/spreadsheetDrawing" xmlns:a="http://schemas.openxmlformats.org/drawingml/2006/main">
  <xdr:twoCellAnchor>
    <xdr:from>
      <xdr:col>0</xdr:col>
      <xdr:colOff>58230</xdr:colOff>
      <xdr:row>0</xdr:row>
      <xdr:rowOff>24289</xdr:rowOff>
    </xdr:from>
    <xdr:to>
      <xdr:col>6</xdr:col>
      <xdr:colOff>523948</xdr:colOff>
      <xdr:row>16</xdr:row>
      <xdr:rowOff>123825</xdr:rowOff>
    </xdr:to>
    <xdr:graphicFrame macro="">
      <xdr:nvGraphicFramePr>
        <xdr:cNvPr id="2" name="Diagram 3" descr="9. Tid som väntande har väntat på besök eller operation/åtgärd*" title="9. Tid som väntande har väntat på besök eller operation/åtgärd*"/>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22.xml><?xml version="1.0" encoding="utf-8"?>
<c:userShapes xmlns:c="http://schemas.openxmlformats.org/drawingml/2006/chart">
  <cdr:relSizeAnchor xmlns:cdr="http://schemas.openxmlformats.org/drawingml/2006/chartDrawing">
    <cdr:from>
      <cdr:x>0</cdr:x>
      <cdr:y>0.93603</cdr:y>
    </cdr:from>
    <cdr:to>
      <cdr:x>0.76201</cdr:x>
      <cdr:y>1</cdr:y>
    </cdr:to>
    <cdr:sp macro="" textlink="">
      <cdr:nvSpPr>
        <cdr:cNvPr id="9" name="textruta 1"/>
        <cdr:cNvSpPr txBox="1"/>
      </cdr:nvSpPr>
      <cdr:spPr>
        <a:xfrm xmlns:a="http://schemas.openxmlformats.org/drawingml/2006/main">
          <a:off x="0" y="3299936"/>
          <a:ext cx="3475884" cy="225524"/>
        </a:xfrm>
        <a:prstGeom xmlns:a="http://schemas.openxmlformats.org/drawingml/2006/main" prst="rect">
          <a:avLst/>
        </a:prstGeom>
      </cdr:spPr>
      <cdr:txBody>
        <a:bodyPr xmlns:a="http://schemas.openxmlformats.org/drawingml/2006/main" wrap="square" rtlCol="0">
          <a:noAutofit/>
        </a:bodyP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l"/>
          <a:r>
            <a:rPr lang="sv-SE" sz="700"/>
            <a:t>Källa: Väntetidsdatabasen, Sveriges Kommuner och Regioner.</a:t>
          </a:r>
        </a:p>
        <a:p xmlns:a="http://schemas.openxmlformats.org/drawingml/2006/main">
          <a:pPr algn="l"/>
          <a:endParaRPr lang="sv-SE" sz="700"/>
        </a:p>
      </cdr:txBody>
    </cdr:sp>
  </cdr:relSizeAnchor>
  <cdr:relSizeAnchor xmlns:cdr="http://schemas.openxmlformats.org/drawingml/2006/chartDrawing">
    <cdr:from>
      <cdr:x>0.00407</cdr:x>
      <cdr:y>0.05341</cdr:y>
    </cdr:from>
    <cdr:to>
      <cdr:x>0.97516</cdr:x>
      <cdr:y>0.1878</cdr:y>
    </cdr:to>
    <cdr:sp macro="" textlink="">
      <cdr:nvSpPr>
        <cdr:cNvPr id="3" name="textruta 2"/>
        <cdr:cNvSpPr txBox="1"/>
      </cdr:nvSpPr>
      <cdr:spPr>
        <a:xfrm xmlns:a="http://schemas.openxmlformats.org/drawingml/2006/main">
          <a:off x="18604" y="147366"/>
          <a:ext cx="4438134" cy="370831"/>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sv-SE" sz="800" b="0"/>
            <a:t>Dagar </a:t>
          </a:r>
          <a:r>
            <a:rPr lang="sv-SE" sz="800" b="0" baseline="0"/>
            <a:t>som väntande har väntat på besök eller operation/åtgärd inom vårdgarantin i specialiserad vård. Patientvald väntan ingår inte.</a:t>
          </a:r>
          <a:endParaRPr lang="sv-SE" sz="800" b="0"/>
        </a:p>
      </cdr:txBody>
    </cdr:sp>
  </cdr:relSizeAnchor>
  <cdr:relSizeAnchor xmlns:cdr="http://schemas.openxmlformats.org/drawingml/2006/chartDrawing">
    <cdr:from>
      <cdr:x>0.00627</cdr:x>
      <cdr:y>0</cdr:y>
    </cdr:from>
    <cdr:to>
      <cdr:x>1</cdr:x>
      <cdr:y>0.07171</cdr:y>
    </cdr:to>
    <cdr:sp macro="" textlink="">
      <cdr:nvSpPr>
        <cdr:cNvPr id="6" name="textruta 1"/>
        <cdr:cNvSpPr txBox="1"/>
      </cdr:nvSpPr>
      <cdr:spPr>
        <a:xfrm xmlns:a="http://schemas.openxmlformats.org/drawingml/2006/main">
          <a:off x="28575" y="0"/>
          <a:ext cx="4529138" cy="247174"/>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sv-SE" sz="1000" b="1"/>
            <a:t>9. Tid</a:t>
          </a:r>
          <a:r>
            <a:rPr lang="sv-SE" sz="1000" b="1" baseline="0"/>
            <a:t> som väntande har väntat på besök eller operation/åtgärd*</a:t>
          </a:r>
          <a:endParaRPr lang="sv-SE" sz="1000" b="1"/>
        </a:p>
      </cdr:txBody>
    </cdr:sp>
  </cdr:relSizeAnchor>
  <cdr:relSizeAnchor xmlns:cdr="http://schemas.openxmlformats.org/drawingml/2006/chartDrawing">
    <cdr:from>
      <cdr:x>0</cdr:x>
      <cdr:y>0.8915</cdr:y>
    </cdr:from>
    <cdr:to>
      <cdr:x>0.8617</cdr:x>
      <cdr:y>0.96427</cdr:y>
    </cdr:to>
    <cdr:sp macro="" textlink="">
      <cdr:nvSpPr>
        <cdr:cNvPr id="7" name="textruta 2"/>
        <cdr:cNvSpPr txBox="1"/>
      </cdr:nvSpPr>
      <cdr:spPr>
        <a:xfrm xmlns:a="http://schemas.openxmlformats.org/drawingml/2006/main">
          <a:off x="0" y="2479953"/>
          <a:ext cx="4032392" cy="202428"/>
        </a:xfrm>
        <a:prstGeom xmlns:a="http://schemas.openxmlformats.org/drawingml/2006/main" prst="rect">
          <a:avLst/>
        </a:prstGeom>
      </cdr:spPr>
      <cdr:txBody>
        <a:bodyPr xmlns:a="http://schemas.openxmlformats.org/drawingml/2006/main" wrap="square" rtlCol="0">
          <a:spAutoFit/>
        </a:bodyP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l"/>
          <a:r>
            <a:rPr lang="sv-SE" sz="700"/>
            <a:t>*Exklusive regionerna: Blekinge, Kalmar, Kronoberg och Skåne. </a:t>
          </a:r>
        </a:p>
      </cdr:txBody>
    </cdr:sp>
  </cdr:relSizeAnchor>
</c:userShapes>
</file>

<file path=xl/drawings/drawing23.xml><?xml version="1.0" encoding="utf-8"?>
<xdr:wsDr xmlns:xdr="http://schemas.openxmlformats.org/drawingml/2006/spreadsheetDrawing" xmlns:a="http://schemas.openxmlformats.org/drawingml/2006/main">
  <xdr:twoCellAnchor>
    <xdr:from>
      <xdr:col>0</xdr:col>
      <xdr:colOff>47625</xdr:colOff>
      <xdr:row>0</xdr:row>
      <xdr:rowOff>76201</xdr:rowOff>
    </xdr:from>
    <xdr:to>
      <xdr:col>10</xdr:col>
      <xdr:colOff>116400</xdr:colOff>
      <xdr:row>17</xdr:row>
      <xdr:rowOff>66676</xdr:rowOff>
    </xdr:to>
    <xdr:graphicFrame macro="">
      <xdr:nvGraphicFramePr>
        <xdr:cNvPr id="5" name="Diagram 4" descr="10. Medicinskt orsakad väntan och patientvald väntan" title="10. Medicinskt orsakad väntan och patientvald väntan"/>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24.xml><?xml version="1.0" encoding="utf-8"?>
<c:userShapes xmlns:c="http://schemas.openxmlformats.org/drawingml/2006/chart">
  <cdr:relSizeAnchor xmlns:cdr="http://schemas.openxmlformats.org/drawingml/2006/chartDrawing">
    <cdr:from>
      <cdr:x>0</cdr:x>
      <cdr:y>0.92328</cdr:y>
    </cdr:from>
    <cdr:to>
      <cdr:x>1</cdr:x>
      <cdr:y>1</cdr:y>
    </cdr:to>
    <cdr:sp macro="" textlink="">
      <cdr:nvSpPr>
        <cdr:cNvPr id="9" name="textruta 1"/>
        <cdr:cNvSpPr txBox="1"/>
      </cdr:nvSpPr>
      <cdr:spPr>
        <a:xfrm xmlns:a="http://schemas.openxmlformats.org/drawingml/2006/main">
          <a:off x="0" y="2435997"/>
          <a:ext cx="4536000" cy="202428"/>
        </a:xfrm>
        <a:prstGeom xmlns:a="http://schemas.openxmlformats.org/drawingml/2006/main" prst="rect">
          <a:avLst/>
        </a:prstGeom>
      </cdr:spPr>
      <cdr:txBody>
        <a:bodyPr xmlns:a="http://schemas.openxmlformats.org/drawingml/2006/main" wrap="square" rtlCol="0">
          <a:spAutoFit/>
        </a:bodyP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l"/>
          <a:r>
            <a:rPr lang="sv-SE" sz="700"/>
            <a:t>Källa:  Väntetidsdatabasen,</a:t>
          </a:r>
          <a:r>
            <a:rPr lang="sv-SE" sz="700" baseline="0"/>
            <a:t> Sveriges Kommuner och Regioner.</a:t>
          </a:r>
          <a:endParaRPr lang="sv-SE" sz="700"/>
        </a:p>
      </cdr:txBody>
    </cdr:sp>
  </cdr:relSizeAnchor>
  <cdr:relSizeAnchor xmlns:cdr="http://schemas.openxmlformats.org/drawingml/2006/chartDrawing">
    <cdr:from>
      <cdr:x>0</cdr:x>
      <cdr:y>0.05213</cdr:y>
    </cdr:from>
    <cdr:to>
      <cdr:x>1</cdr:x>
      <cdr:y>0.24306</cdr:y>
    </cdr:to>
    <cdr:sp macro="" textlink="">
      <cdr:nvSpPr>
        <cdr:cNvPr id="3" name="textruta 2"/>
        <cdr:cNvSpPr txBox="1"/>
      </cdr:nvSpPr>
      <cdr:spPr>
        <a:xfrm xmlns:a="http://schemas.openxmlformats.org/drawingml/2006/main">
          <a:off x="0" y="143003"/>
          <a:ext cx="4536000" cy="523746"/>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sv-SE" sz="800" b="0"/>
            <a:t>Andel av de väntande med patientvald väntan (PVV) samt antal med medicinskt orsakad väntan (MOV) per</a:t>
          </a:r>
          <a:r>
            <a:rPr lang="sv-SE" sz="800" b="0" baseline="0"/>
            <a:t> väntande</a:t>
          </a:r>
          <a:r>
            <a:rPr lang="sv-SE" sz="800" b="0"/>
            <a:t>. Väntande</a:t>
          </a:r>
          <a:r>
            <a:rPr lang="sv-SE" sz="800" b="0" baseline="0"/>
            <a:t> på</a:t>
          </a:r>
          <a:r>
            <a:rPr lang="sv-SE" sz="800" b="0"/>
            <a:t> första besök eller operation</a:t>
          </a:r>
          <a:r>
            <a:rPr lang="sv-SE" sz="800" b="0" baseline="0"/>
            <a:t>/</a:t>
          </a:r>
          <a:r>
            <a:rPr lang="sv-SE" sz="800" b="0"/>
            <a:t>åtgärd inom specialiserad</a:t>
          </a:r>
          <a:r>
            <a:rPr lang="sv-SE" sz="800" b="0" baseline="0"/>
            <a:t> vård</a:t>
          </a:r>
          <a:r>
            <a:rPr lang="sv-SE" sz="800" b="0"/>
            <a:t>.</a:t>
          </a:r>
        </a:p>
      </cdr:txBody>
    </cdr:sp>
  </cdr:relSizeAnchor>
  <cdr:relSizeAnchor xmlns:cdr="http://schemas.openxmlformats.org/drawingml/2006/chartDrawing">
    <cdr:from>
      <cdr:x>0.00627</cdr:x>
      <cdr:y>0</cdr:y>
    </cdr:from>
    <cdr:to>
      <cdr:x>1</cdr:x>
      <cdr:y>0.13605</cdr:y>
    </cdr:to>
    <cdr:sp macro="" textlink="">
      <cdr:nvSpPr>
        <cdr:cNvPr id="6" name="textruta 1" descr="&#10;"/>
        <cdr:cNvSpPr txBox="1"/>
      </cdr:nvSpPr>
      <cdr:spPr>
        <a:xfrm xmlns:a="http://schemas.openxmlformats.org/drawingml/2006/main">
          <a:off x="27950" y="0"/>
          <a:ext cx="4429750" cy="419100"/>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sv-SE" sz="1000" b="1"/>
            <a:t>10. M</a:t>
          </a:r>
          <a:r>
            <a:rPr lang="sv-SE" sz="1000" b="1" baseline="0"/>
            <a:t>edicinskt orsakad väntan och pat</a:t>
          </a:r>
          <a:r>
            <a:rPr lang="sv-SE" sz="1000" b="1"/>
            <a:t>ientvald väntan</a:t>
          </a:r>
        </a:p>
      </cdr:txBody>
    </cdr:sp>
  </cdr:relSizeAnchor>
  <cdr:relSizeAnchor xmlns:cdr="http://schemas.openxmlformats.org/drawingml/2006/chartDrawing">
    <cdr:from>
      <cdr:x>0</cdr:x>
      <cdr:y>0.19763</cdr:y>
    </cdr:from>
    <cdr:to>
      <cdr:x>1</cdr:x>
      <cdr:y>0.2689</cdr:y>
    </cdr:to>
    <cdr:sp macro="" textlink="">
      <cdr:nvSpPr>
        <cdr:cNvPr id="5" name="textruta 1"/>
        <cdr:cNvSpPr txBox="1"/>
      </cdr:nvSpPr>
      <cdr:spPr>
        <a:xfrm xmlns:a="http://schemas.openxmlformats.org/drawingml/2006/main">
          <a:off x="0" y="561340"/>
          <a:ext cx="4688400" cy="202428"/>
        </a:xfrm>
        <a:prstGeom xmlns:a="http://schemas.openxmlformats.org/drawingml/2006/main" prst="rect">
          <a:avLst/>
        </a:prstGeom>
      </cdr:spPr>
      <cdr:txBody>
        <a:bodyPr xmlns:a="http://schemas.openxmlformats.org/drawingml/2006/main" wrap="square" rtlCol="0">
          <a:spAutoFit/>
        </a:bodyP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l"/>
          <a:r>
            <a:rPr lang="sv-SE" sz="700"/>
            <a:t>PVV=Procentandel/MOV=antal per väntande </a:t>
          </a:r>
        </a:p>
      </cdr:txBody>
    </cdr:sp>
  </cdr:relSizeAnchor>
</c:userShapes>
</file>

<file path=xl/drawings/drawing25.xml><?xml version="1.0" encoding="utf-8"?>
<xdr:wsDr xmlns:xdr="http://schemas.openxmlformats.org/drawingml/2006/spreadsheetDrawing" xmlns:a="http://schemas.openxmlformats.org/drawingml/2006/main">
  <xdr:twoCellAnchor>
    <xdr:from>
      <xdr:col>0</xdr:col>
      <xdr:colOff>152400</xdr:colOff>
      <xdr:row>0</xdr:row>
      <xdr:rowOff>50765</xdr:rowOff>
    </xdr:from>
    <xdr:to>
      <xdr:col>3</xdr:col>
      <xdr:colOff>1249874</xdr:colOff>
      <xdr:row>13</xdr:row>
      <xdr:rowOff>101322</xdr:rowOff>
    </xdr:to>
    <xdr:graphicFrame macro="">
      <xdr:nvGraphicFramePr>
        <xdr:cNvPr id="4" name="Diagram 7" descr="11. Väntande i augusti på specialiserad vård inom vårdgarantin" title="11. Väntande i augusti på specialiserad vård inom vårdgarantin"/>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26.xml><?xml version="1.0" encoding="utf-8"?>
<c:userShapes xmlns:c="http://schemas.openxmlformats.org/drawingml/2006/chart">
  <cdr:relSizeAnchor xmlns:cdr="http://schemas.openxmlformats.org/drawingml/2006/chartDrawing">
    <cdr:from>
      <cdr:x>0</cdr:x>
      <cdr:y>0.90596</cdr:y>
    </cdr:from>
    <cdr:to>
      <cdr:x>1</cdr:x>
      <cdr:y>1</cdr:y>
    </cdr:to>
    <cdr:sp macro="" textlink="">
      <cdr:nvSpPr>
        <cdr:cNvPr id="9" name="textruta 1"/>
        <cdr:cNvSpPr txBox="1"/>
      </cdr:nvSpPr>
      <cdr:spPr>
        <a:xfrm xmlns:a="http://schemas.openxmlformats.org/drawingml/2006/main">
          <a:off x="0" y="1965240"/>
          <a:ext cx="4572000" cy="202428"/>
        </a:xfrm>
        <a:prstGeom xmlns:a="http://schemas.openxmlformats.org/drawingml/2006/main" prst="rect">
          <a:avLst/>
        </a:prstGeom>
      </cdr:spPr>
      <cdr:txBody>
        <a:bodyPr xmlns:a="http://schemas.openxmlformats.org/drawingml/2006/main" wrap="square" rtlCol="0">
          <a:spAutoFit/>
        </a:bodyP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l"/>
          <a:r>
            <a:rPr lang="sv-SE" sz="700"/>
            <a:t>Källa: Väntetidsdatabasen,</a:t>
          </a:r>
          <a:r>
            <a:rPr lang="sv-SE" sz="700" baseline="0"/>
            <a:t> Sveriges Kommuner och Regioner.</a:t>
          </a:r>
          <a:endParaRPr lang="sv-SE" sz="700"/>
        </a:p>
      </cdr:txBody>
    </cdr:sp>
  </cdr:relSizeAnchor>
  <cdr:relSizeAnchor xmlns:cdr="http://schemas.openxmlformats.org/drawingml/2006/chartDrawing">
    <cdr:from>
      <cdr:x>0</cdr:x>
      <cdr:y>0.08105</cdr:y>
    </cdr:from>
    <cdr:to>
      <cdr:x>0.97109</cdr:x>
      <cdr:y>0.31599</cdr:y>
    </cdr:to>
    <cdr:sp macro="" textlink="">
      <cdr:nvSpPr>
        <cdr:cNvPr id="3" name="textruta 2"/>
        <cdr:cNvSpPr txBox="1"/>
      </cdr:nvSpPr>
      <cdr:spPr>
        <a:xfrm xmlns:a="http://schemas.openxmlformats.org/drawingml/2006/main">
          <a:off x="0" y="175911"/>
          <a:ext cx="4406186" cy="509889"/>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sv-SE" sz="800" b="0"/>
            <a:t>Totalt</a:t>
          </a:r>
          <a:r>
            <a:rPr lang="sv-SE" sz="800" b="0" baseline="0"/>
            <a:t> antal väntande på första besök eller operation/åtgärd. Uppdelat på högst 90 dagar, kortare än 90 dagar samt patientvald väntan (PVV). Augusti 2020 jämfört med medelvärdet 2017–2020. </a:t>
          </a:r>
          <a:endParaRPr lang="sv-SE" sz="800" b="0"/>
        </a:p>
      </cdr:txBody>
    </cdr:sp>
  </cdr:relSizeAnchor>
  <cdr:relSizeAnchor xmlns:cdr="http://schemas.openxmlformats.org/drawingml/2006/chartDrawing">
    <cdr:from>
      <cdr:x>0</cdr:x>
      <cdr:y>0</cdr:y>
    </cdr:from>
    <cdr:to>
      <cdr:x>1</cdr:x>
      <cdr:y>0.12195</cdr:y>
    </cdr:to>
    <cdr:sp macro="" textlink="">
      <cdr:nvSpPr>
        <cdr:cNvPr id="6" name="textruta 1"/>
        <cdr:cNvSpPr txBox="1"/>
      </cdr:nvSpPr>
      <cdr:spPr>
        <a:xfrm xmlns:a="http://schemas.openxmlformats.org/drawingml/2006/main">
          <a:off x="0" y="0"/>
          <a:ext cx="4533802" cy="261354"/>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sv-SE" sz="1000" b="1"/>
            <a:t>11. Väntande</a:t>
          </a:r>
          <a:r>
            <a:rPr lang="sv-SE" sz="1000" b="1" baseline="0"/>
            <a:t> i augusti på specialiserad vård inom vårdgarantin</a:t>
          </a:r>
          <a:endParaRPr lang="sv-SE" sz="1000" b="1"/>
        </a:p>
      </cdr:txBody>
    </cdr:sp>
  </cdr:relSizeAnchor>
</c:userShapes>
</file>

<file path=xl/drawings/drawing27.xml><?xml version="1.0" encoding="utf-8"?>
<xdr:wsDr xmlns:xdr="http://schemas.openxmlformats.org/drawingml/2006/spreadsheetDrawing" xmlns:a="http://schemas.openxmlformats.org/drawingml/2006/main">
  <xdr:twoCellAnchor editAs="oneCell">
    <xdr:from>
      <xdr:col>0</xdr:col>
      <xdr:colOff>14398</xdr:colOff>
      <xdr:row>0</xdr:row>
      <xdr:rowOff>15389</xdr:rowOff>
    </xdr:from>
    <xdr:to>
      <xdr:col>9</xdr:col>
      <xdr:colOff>56063</xdr:colOff>
      <xdr:row>20</xdr:row>
      <xdr:rowOff>111369</xdr:rowOff>
    </xdr:to>
    <xdr:graphicFrame macro="">
      <xdr:nvGraphicFramePr>
        <xdr:cNvPr id="2" name="Diagram 1" descr="12. Väntetid för elektiva (ej akuta) operationer" title="12. Väntetid för elektiva (ej akuta) operationer">
          <a:extLst>
            <a:ext uri="{FF2B5EF4-FFF2-40B4-BE49-F238E27FC236}">
              <a16:creationId xmlns:a16="http://schemas.microsoft.com/office/drawing/2014/main" id="{BBA6EE68-EFB3-4D7D-B7E2-2C2D6E34E837}"/>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oneCell">
    <xdr:from>
      <xdr:col>0</xdr:col>
      <xdr:colOff>0</xdr:colOff>
      <xdr:row>128</xdr:row>
      <xdr:rowOff>115956</xdr:rowOff>
    </xdr:from>
    <xdr:to>
      <xdr:col>19</xdr:col>
      <xdr:colOff>398371</xdr:colOff>
      <xdr:row>169</xdr:row>
      <xdr:rowOff>125930</xdr:rowOff>
    </xdr:to>
    <xdr:pic>
      <xdr:nvPicPr>
        <xdr:cNvPr id="4" name="Bildobjekt 3"/>
        <xdr:cNvPicPr>
          <a:picLocks noChangeAspect="1"/>
        </xdr:cNvPicPr>
      </xdr:nvPicPr>
      <xdr:blipFill>
        <a:blip xmlns:r="http://schemas.openxmlformats.org/officeDocument/2006/relationships" r:embed="rId2"/>
        <a:stretch>
          <a:fillRect/>
        </a:stretch>
      </xdr:blipFill>
      <xdr:spPr>
        <a:xfrm>
          <a:off x="0" y="15231717"/>
          <a:ext cx="13614930" cy="6644025"/>
        </a:xfrm>
        <a:prstGeom prst="rect">
          <a:avLst/>
        </a:prstGeom>
        <a:ln>
          <a:solidFill>
            <a:srgbClr val="806735"/>
          </a:solidFill>
        </a:ln>
      </xdr:spPr>
    </xdr:pic>
    <xdr:clientData/>
  </xdr:twoCellAnchor>
</xdr:wsDr>
</file>

<file path=xl/drawings/drawing28.xml><?xml version="1.0" encoding="utf-8"?>
<c:userShapes xmlns:c="http://schemas.openxmlformats.org/drawingml/2006/chart">
  <cdr:relSizeAnchor xmlns:cdr="http://schemas.openxmlformats.org/drawingml/2006/chartDrawing">
    <cdr:from>
      <cdr:x>0</cdr:x>
      <cdr:y>0</cdr:y>
    </cdr:from>
    <cdr:to>
      <cdr:x>1</cdr:x>
      <cdr:y>0.05867</cdr:y>
    </cdr:to>
    <cdr:sp macro="" textlink="">
      <cdr:nvSpPr>
        <cdr:cNvPr id="3" name="textruta 1"/>
        <cdr:cNvSpPr txBox="1"/>
      </cdr:nvSpPr>
      <cdr:spPr>
        <a:xfrm xmlns:a="http://schemas.openxmlformats.org/drawingml/2006/main">
          <a:off x="0" y="0"/>
          <a:ext cx="5112000" cy="253454"/>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sv-SE" sz="1000" b="1">
              <a:latin typeface="Century Gothic" panose="020B0502020202020204" pitchFamily="34" charset="0"/>
            </a:rPr>
            <a:t>12. Väntetid för elektiva (ej akuta) operationer</a:t>
          </a:r>
        </a:p>
      </cdr:txBody>
    </cdr:sp>
  </cdr:relSizeAnchor>
  <cdr:relSizeAnchor xmlns:cdr="http://schemas.openxmlformats.org/drawingml/2006/chartDrawing">
    <cdr:from>
      <cdr:x>0</cdr:x>
      <cdr:y>0.04789</cdr:y>
    </cdr:from>
    <cdr:to>
      <cdr:x>0.99885</cdr:x>
      <cdr:y>0.14642</cdr:y>
    </cdr:to>
    <cdr:sp macro="" textlink="">
      <cdr:nvSpPr>
        <cdr:cNvPr id="4" name="textruta 2"/>
        <cdr:cNvSpPr txBox="1"/>
      </cdr:nvSpPr>
      <cdr:spPr>
        <a:xfrm xmlns:a="http://schemas.openxmlformats.org/drawingml/2006/main">
          <a:off x="0" y="163208"/>
          <a:ext cx="4530782" cy="335754"/>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pPr marL="0" marR="0" lvl="0" indent="0" defTabSz="914400" eaLnBrk="1" fontAlgn="auto" latinLnBrk="0" hangingPunct="1">
            <a:lnSpc>
              <a:spcPct val="100000"/>
            </a:lnSpc>
            <a:spcBef>
              <a:spcPts val="0"/>
            </a:spcBef>
            <a:spcAft>
              <a:spcPts val="0"/>
            </a:spcAft>
            <a:buClrTx/>
            <a:buSzTx/>
            <a:buFontTx/>
            <a:buNone/>
            <a:tabLst/>
            <a:defRPr/>
          </a:pPr>
          <a:r>
            <a:rPr lang="sv-SE" sz="700" b="0">
              <a:latin typeface="Century Gothic" panose="020B0502020202020204" pitchFamily="34" charset="0"/>
            </a:rPr>
            <a:t>Antal dygn som personer</a:t>
          </a:r>
          <a:r>
            <a:rPr lang="sv-SE" sz="700" b="0" baseline="0">
              <a:latin typeface="Century Gothic" panose="020B0502020202020204" pitchFamily="34" charset="0"/>
            </a:rPr>
            <a:t> fått väntat när operationen genomfördes. Januari</a:t>
          </a:r>
          <a:r>
            <a:rPr lang="sv-SE" sz="700" b="0" baseline="0">
              <a:effectLst/>
              <a:latin typeface="Century Gothic" panose="020B0502020202020204" pitchFamily="34" charset="0"/>
              <a:ea typeface="+mn-ea"/>
              <a:cs typeface="+mn-cs"/>
            </a:rPr>
            <a:t>–september 2020 jämfört med 2019. </a:t>
          </a:r>
          <a:r>
            <a:rPr lang="sv-SE" sz="700" b="0">
              <a:latin typeface="Century Gothic" panose="020B0502020202020204" pitchFamily="34" charset="0"/>
            </a:rPr>
            <a:t>Mått i figuren: 10:e, 25:e, 50:e (median), 75:e och 90:e percentilen.</a:t>
          </a:r>
        </a:p>
      </cdr:txBody>
    </cdr:sp>
  </cdr:relSizeAnchor>
  <cdr:relSizeAnchor xmlns:cdr="http://schemas.openxmlformats.org/drawingml/2006/chartDrawing">
    <cdr:from>
      <cdr:x>0.00468</cdr:x>
      <cdr:y>0.96352</cdr:y>
    </cdr:from>
    <cdr:to>
      <cdr:x>0.82497</cdr:x>
      <cdr:y>0.9974</cdr:y>
    </cdr:to>
    <cdr:sp macro="" textlink="">
      <cdr:nvSpPr>
        <cdr:cNvPr id="15" name="textruta 1"/>
        <cdr:cNvSpPr txBox="1"/>
      </cdr:nvSpPr>
      <cdr:spPr>
        <a:xfrm xmlns:a="http://schemas.openxmlformats.org/drawingml/2006/main">
          <a:off x="23862" y="4091810"/>
          <a:ext cx="4182526" cy="143884"/>
        </a:xfrm>
        <a:prstGeom xmlns:a="http://schemas.openxmlformats.org/drawingml/2006/main" prst="rect">
          <a:avLst/>
        </a:prstGeom>
      </cdr:spPr>
      <cdr:txBody>
        <a:bodyPr xmlns:a="http://schemas.openxmlformats.org/drawingml/2006/main" wrap="square" lIns="36000" tIns="0" rIns="0" bIns="0" rtlCol="0" anchor="b">
          <a:noAutofit/>
        </a:bodyP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marL="0" marR="0" indent="0" algn="l" defTabSz="914400" eaLnBrk="1" fontAlgn="auto" latinLnBrk="0" hangingPunct="1">
            <a:lnSpc>
              <a:spcPct val="100000"/>
            </a:lnSpc>
            <a:spcBef>
              <a:spcPts val="0"/>
            </a:spcBef>
            <a:spcAft>
              <a:spcPts val="0"/>
            </a:spcAft>
            <a:buClrTx/>
            <a:buSzTx/>
            <a:buFontTx/>
            <a:buNone/>
            <a:tabLst/>
            <a:defRPr/>
          </a:pPr>
          <a:r>
            <a:rPr lang="sv-SE" sz="700">
              <a:effectLst/>
              <a:latin typeface="+mn-lt"/>
              <a:ea typeface="+mn-ea"/>
              <a:cs typeface="+mn-cs"/>
            </a:rPr>
            <a:t>Källa: Nationella kvalitetsregistret Svenskt perioperativ register (SPOR). </a:t>
          </a:r>
        </a:p>
      </cdr:txBody>
    </cdr:sp>
  </cdr:relSizeAnchor>
  <cdr:relSizeAnchor xmlns:cdr="http://schemas.openxmlformats.org/drawingml/2006/chartDrawing">
    <cdr:from>
      <cdr:x>0.01676</cdr:x>
      <cdr:y>0.13088</cdr:y>
    </cdr:from>
    <cdr:to>
      <cdr:x>0.14591</cdr:x>
      <cdr:y>0.17373</cdr:y>
    </cdr:to>
    <cdr:sp macro="" textlink="">
      <cdr:nvSpPr>
        <cdr:cNvPr id="23" name="textruta 1"/>
        <cdr:cNvSpPr txBox="1"/>
      </cdr:nvSpPr>
      <cdr:spPr>
        <a:xfrm xmlns:a="http://schemas.openxmlformats.org/drawingml/2006/main">
          <a:off x="76200" y="441787"/>
          <a:ext cx="587244" cy="144641"/>
        </a:xfrm>
        <a:prstGeom xmlns:a="http://schemas.openxmlformats.org/drawingml/2006/main" prst="rect">
          <a:avLst/>
        </a:prstGeom>
      </cdr:spPr>
      <cdr:txBody>
        <a:bodyPr xmlns:a="http://schemas.openxmlformats.org/drawingml/2006/main" wrap="square" lIns="72000" tIns="0" rIns="0" bIns="0" rtlCol="0">
          <a:noAutofit/>
        </a:bodyP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l"/>
          <a:r>
            <a:rPr lang="sv-SE" sz="700" b="0"/>
            <a:t>Dygn</a:t>
          </a:r>
        </a:p>
      </cdr:txBody>
    </cdr:sp>
  </cdr:relSizeAnchor>
  <cdr:relSizeAnchor xmlns:cdr="http://schemas.openxmlformats.org/drawingml/2006/chartDrawing">
    <cdr:from>
      <cdr:x>0.24916</cdr:x>
      <cdr:y>0.84003</cdr:y>
    </cdr:from>
    <cdr:to>
      <cdr:x>0.71031</cdr:x>
      <cdr:y>0.93316</cdr:y>
    </cdr:to>
    <cdr:grpSp>
      <cdr:nvGrpSpPr>
        <cdr:cNvPr id="6" name="Grupp 5"/>
        <cdr:cNvGrpSpPr/>
      </cdr:nvGrpSpPr>
      <cdr:grpSpPr>
        <a:xfrm xmlns:a="http://schemas.openxmlformats.org/drawingml/2006/main">
          <a:off x="1185931" y="2534354"/>
          <a:ext cx="2194942" cy="280971"/>
          <a:chOff x="1871721" y="3872453"/>
          <a:chExt cx="2357379" cy="402315"/>
        </a:xfrm>
      </cdr:grpSpPr>
      <cdr:grpSp>
        <cdr:nvGrpSpPr>
          <cdr:cNvPr id="20" name="Grupp 19">
            <a:extLst xmlns:a="http://schemas.openxmlformats.org/drawingml/2006/main">
              <a:ext uri="{FF2B5EF4-FFF2-40B4-BE49-F238E27FC236}">
                <a16:creationId xmlns:a16="http://schemas.microsoft.com/office/drawing/2014/main" id="{A8E13B6B-C82B-436A-B92B-AFC9AB8B1686}"/>
              </a:ext>
            </a:extLst>
          </cdr:cNvPr>
          <cdr:cNvGrpSpPr/>
        </cdr:nvGrpSpPr>
        <cdr:grpSpPr>
          <a:xfrm xmlns:a="http://schemas.openxmlformats.org/drawingml/2006/main" rot="5400000">
            <a:off x="2849253" y="2894921"/>
            <a:ext cx="402315" cy="2357379"/>
            <a:chOff x="0" y="-79130"/>
            <a:chExt cx="324898" cy="2178047"/>
          </a:xfrm>
        </cdr:grpSpPr>
        <cdr:sp macro="" textlink="">
          <cdr:nvSpPr>
            <cdr:cNvPr id="21" name="textruta 12"/>
            <cdr:cNvSpPr txBox="1"/>
          </cdr:nvSpPr>
          <cdr:spPr>
            <a:xfrm xmlns:a="http://schemas.openxmlformats.org/drawingml/2006/main" rot="16200000">
              <a:off x="-109097" y="947869"/>
              <a:ext cx="445066" cy="93805"/>
            </a:xfrm>
            <a:prstGeom xmlns:a="http://schemas.openxmlformats.org/drawingml/2006/main" prst="rect">
              <a:avLst/>
            </a:prstGeom>
          </cdr:spPr>
          <cdr:txBody>
            <a:bodyPr xmlns:a="http://schemas.openxmlformats.org/drawingml/2006/main" wrap="square" lIns="0" tIns="0" rIns="0"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ctr"/>
              <a:r>
                <a:rPr lang="sv-SE" sz="600" b="0"/>
                <a:t>Median</a:t>
              </a:r>
            </a:p>
          </cdr:txBody>
        </cdr:sp>
        <cdr:grpSp>
          <cdr:nvGrpSpPr>
            <cdr:cNvPr id="22" name="Grupp 21">
              <a:extLst xmlns:a="http://schemas.openxmlformats.org/drawingml/2006/main">
                <a:ext uri="{FF2B5EF4-FFF2-40B4-BE49-F238E27FC236}">
                  <a16:creationId xmlns:a16="http://schemas.microsoft.com/office/drawing/2014/main" id="{EA6C702E-0C2E-4145-95BB-A7C1261DE0D0}"/>
                </a:ext>
              </a:extLst>
            </cdr:cNvPr>
            <cdr:cNvGrpSpPr/>
          </cdr:nvGrpSpPr>
          <cdr:grpSpPr>
            <a:xfrm xmlns:a="http://schemas.openxmlformats.org/drawingml/2006/main">
              <a:off x="0" y="-79130"/>
              <a:ext cx="324898" cy="2178047"/>
              <a:chOff x="0" y="-82349"/>
              <a:chExt cx="333706" cy="2266632"/>
            </a:xfrm>
          </cdr:grpSpPr>
          <cdr:grpSp>
            <cdr:nvGrpSpPr>
              <cdr:cNvPr id="24" name="Grupp 23">
                <a:extLst xmlns:a="http://schemas.openxmlformats.org/drawingml/2006/main">
                  <a:ext uri="{FF2B5EF4-FFF2-40B4-BE49-F238E27FC236}">
                    <a16:creationId xmlns:a16="http://schemas.microsoft.com/office/drawing/2014/main" id="{DED22FD0-7BC5-4120-AD1D-39597079B639}"/>
                  </a:ext>
                </a:extLst>
              </cdr:cNvPr>
              <cdr:cNvGrpSpPr/>
            </cdr:nvGrpSpPr>
            <cdr:grpSpPr>
              <a:xfrm xmlns:a="http://schemas.openxmlformats.org/drawingml/2006/main">
                <a:off x="215855" y="577744"/>
                <a:ext cx="109686" cy="75783"/>
                <a:chOff x="212472" y="1136621"/>
                <a:chExt cx="106548" cy="73979"/>
              </a:xfrm>
            </cdr:grpSpPr>
            <cdr:cxnSp macro="">
              <cdr:nvCxnSpPr>
                <cdr:cNvPr id="39" name="Rak pil 38">
                  <a:extLst xmlns:a="http://schemas.openxmlformats.org/drawingml/2006/main">
                    <a:ext uri="{FF2B5EF4-FFF2-40B4-BE49-F238E27FC236}">
                      <a16:creationId xmlns:a16="http://schemas.microsoft.com/office/drawing/2014/main" id="{A1EE59A2-B3D7-41CF-A5A5-759EEDADFCED}"/>
                    </a:ext>
                  </a:extLst>
                </cdr:cNvPr>
                <cdr:cNvCxnSpPr/>
              </cdr:nvCxnSpPr>
              <cdr:spPr>
                <a:xfrm xmlns:a="http://schemas.openxmlformats.org/drawingml/2006/main">
                  <a:off x="212472" y="1210600"/>
                  <a:ext cx="106548" cy="0"/>
                </a:xfrm>
                <a:prstGeom xmlns:a="http://schemas.openxmlformats.org/drawingml/2006/main" prst="straightConnector1">
                  <a:avLst/>
                </a:prstGeom>
                <a:ln xmlns:a="http://schemas.openxmlformats.org/drawingml/2006/main" w="3175">
                  <a:solidFill>
                    <a:schemeClr val="tx1"/>
                  </a:solidFill>
                  <a:headEnd type="triangle" w="sm" len="sm"/>
                  <a:tailEnd type="none" w="sm" len="sm"/>
                </a:ln>
              </cdr:spPr>
              <cdr:style>
                <a:lnRef xmlns:a="http://schemas.openxmlformats.org/drawingml/2006/main" idx="1">
                  <a:schemeClr val="accent1"/>
                </a:lnRef>
                <a:fillRef xmlns:a="http://schemas.openxmlformats.org/drawingml/2006/main" idx="0">
                  <a:schemeClr val="accent1"/>
                </a:fillRef>
                <a:effectRef xmlns:a="http://schemas.openxmlformats.org/drawingml/2006/main" idx="0">
                  <a:schemeClr val="accent1"/>
                </a:effectRef>
                <a:fontRef xmlns:a="http://schemas.openxmlformats.org/drawingml/2006/main" idx="minor">
                  <a:schemeClr val="tx1"/>
                </a:fontRef>
              </cdr:style>
            </cdr:cxnSp>
            <cdr:cxnSp macro="">
              <cdr:nvCxnSpPr>
                <cdr:cNvPr id="40" name="Rak 39">
                  <a:extLst xmlns:a="http://schemas.openxmlformats.org/drawingml/2006/main">
                    <a:ext uri="{FF2B5EF4-FFF2-40B4-BE49-F238E27FC236}">
                      <a16:creationId xmlns:a16="http://schemas.microsoft.com/office/drawing/2014/main" id="{F957D6E9-837C-47F4-BC8E-29B4F62271E7}"/>
                    </a:ext>
                  </a:extLst>
                </cdr:cNvPr>
                <cdr:cNvCxnSpPr/>
              </cdr:nvCxnSpPr>
              <cdr:spPr>
                <a:xfrm xmlns:a="http://schemas.openxmlformats.org/drawingml/2006/main" flipV="1">
                  <a:off x="317338" y="1136621"/>
                  <a:ext cx="0" cy="70777"/>
                </a:xfrm>
                <a:prstGeom xmlns:a="http://schemas.openxmlformats.org/drawingml/2006/main" prst="line">
                  <a:avLst/>
                </a:prstGeom>
                <a:ln xmlns:a="http://schemas.openxmlformats.org/drawingml/2006/main" w="3175">
                  <a:solidFill>
                    <a:schemeClr val="tx1"/>
                  </a:solidFill>
                </a:ln>
              </cdr:spPr>
              <cdr:style>
                <a:lnRef xmlns:a="http://schemas.openxmlformats.org/drawingml/2006/main" idx="1">
                  <a:schemeClr val="accent1"/>
                </a:lnRef>
                <a:fillRef xmlns:a="http://schemas.openxmlformats.org/drawingml/2006/main" idx="0">
                  <a:schemeClr val="accent1"/>
                </a:fillRef>
                <a:effectRef xmlns:a="http://schemas.openxmlformats.org/drawingml/2006/main" idx="0">
                  <a:schemeClr val="accent1"/>
                </a:effectRef>
                <a:fontRef xmlns:a="http://schemas.openxmlformats.org/drawingml/2006/main" idx="minor">
                  <a:schemeClr val="tx1"/>
                </a:fontRef>
              </cdr:style>
            </cdr:cxnSp>
          </cdr:grpSp>
          <cdr:grpSp>
            <cdr:nvGrpSpPr>
              <cdr:cNvPr id="25" name="Grupp 24">
                <a:extLst xmlns:a="http://schemas.openxmlformats.org/drawingml/2006/main">
                  <a:ext uri="{FF2B5EF4-FFF2-40B4-BE49-F238E27FC236}">
                    <a16:creationId xmlns:a16="http://schemas.microsoft.com/office/drawing/2014/main" id="{B77AF796-FF70-4583-8C7E-38B077E4AF56}"/>
                  </a:ext>
                </a:extLst>
              </cdr:cNvPr>
              <cdr:cNvGrpSpPr/>
            </cdr:nvGrpSpPr>
            <cdr:grpSpPr>
              <a:xfrm xmlns:a="http://schemas.openxmlformats.org/drawingml/2006/main">
                <a:off x="211142" y="1513907"/>
                <a:ext cx="109686" cy="74683"/>
                <a:chOff x="207895" y="1503243"/>
                <a:chExt cx="106548" cy="72905"/>
              </a:xfrm>
            </cdr:grpSpPr>
            <cdr:cxnSp macro="">
              <cdr:nvCxnSpPr>
                <cdr:cNvPr id="37" name="Rak pil 36">
                  <a:extLst xmlns:a="http://schemas.openxmlformats.org/drawingml/2006/main">
                    <a:ext uri="{FF2B5EF4-FFF2-40B4-BE49-F238E27FC236}">
                      <a16:creationId xmlns:a16="http://schemas.microsoft.com/office/drawing/2014/main" id="{777BC835-C08A-4CB6-9D09-8299EA38C0D7}"/>
                    </a:ext>
                  </a:extLst>
                </cdr:cNvPr>
                <cdr:cNvCxnSpPr/>
              </cdr:nvCxnSpPr>
              <cdr:spPr>
                <a:xfrm xmlns:a="http://schemas.openxmlformats.org/drawingml/2006/main">
                  <a:off x="207895" y="1503243"/>
                  <a:ext cx="106548" cy="0"/>
                </a:xfrm>
                <a:prstGeom xmlns:a="http://schemas.openxmlformats.org/drawingml/2006/main" prst="straightConnector1">
                  <a:avLst/>
                </a:prstGeom>
                <a:ln xmlns:a="http://schemas.openxmlformats.org/drawingml/2006/main" w="3175">
                  <a:solidFill>
                    <a:schemeClr val="tx1"/>
                  </a:solidFill>
                  <a:headEnd type="triangle" w="sm" len="sm"/>
                  <a:tailEnd type="none" w="sm" len="sm"/>
                </a:ln>
              </cdr:spPr>
              <cdr:style>
                <a:lnRef xmlns:a="http://schemas.openxmlformats.org/drawingml/2006/main" idx="1">
                  <a:schemeClr val="accent1"/>
                </a:lnRef>
                <a:fillRef xmlns:a="http://schemas.openxmlformats.org/drawingml/2006/main" idx="0">
                  <a:schemeClr val="accent1"/>
                </a:fillRef>
                <a:effectRef xmlns:a="http://schemas.openxmlformats.org/drawingml/2006/main" idx="0">
                  <a:schemeClr val="accent1"/>
                </a:effectRef>
                <a:fontRef xmlns:a="http://schemas.openxmlformats.org/drawingml/2006/main" idx="minor">
                  <a:schemeClr val="tx1"/>
                </a:fontRef>
              </cdr:style>
            </cdr:cxnSp>
            <cdr:cxnSp macro="">
              <cdr:nvCxnSpPr>
                <cdr:cNvPr id="38" name="Rak 37">
                  <a:extLst xmlns:a="http://schemas.openxmlformats.org/drawingml/2006/main">
                    <a:ext uri="{FF2B5EF4-FFF2-40B4-BE49-F238E27FC236}">
                      <a16:creationId xmlns:a16="http://schemas.microsoft.com/office/drawing/2014/main" id="{93A8E469-391D-4271-AF02-BF44E9B5A509}"/>
                    </a:ext>
                  </a:extLst>
                </cdr:cNvPr>
                <cdr:cNvCxnSpPr/>
              </cdr:nvCxnSpPr>
              <cdr:spPr>
                <a:xfrm xmlns:a="http://schemas.openxmlformats.org/drawingml/2006/main" flipV="1">
                  <a:off x="312760" y="1505369"/>
                  <a:ext cx="0" cy="70779"/>
                </a:xfrm>
                <a:prstGeom xmlns:a="http://schemas.openxmlformats.org/drawingml/2006/main" prst="line">
                  <a:avLst/>
                </a:prstGeom>
                <a:ln xmlns:a="http://schemas.openxmlformats.org/drawingml/2006/main" w="3175">
                  <a:solidFill>
                    <a:schemeClr val="tx1"/>
                  </a:solidFill>
                </a:ln>
              </cdr:spPr>
              <cdr:style>
                <a:lnRef xmlns:a="http://schemas.openxmlformats.org/drawingml/2006/main" idx="1">
                  <a:schemeClr val="accent1"/>
                </a:lnRef>
                <a:fillRef xmlns:a="http://schemas.openxmlformats.org/drawingml/2006/main" idx="0">
                  <a:schemeClr val="accent1"/>
                </a:fillRef>
                <a:effectRef xmlns:a="http://schemas.openxmlformats.org/drawingml/2006/main" idx="0">
                  <a:schemeClr val="accent1"/>
                </a:effectRef>
                <a:fontRef xmlns:a="http://schemas.openxmlformats.org/drawingml/2006/main" idx="minor">
                  <a:schemeClr val="tx1"/>
                </a:fontRef>
              </cdr:style>
            </cdr:cxnSp>
          </cdr:grpSp>
          <cdr:grpSp>
            <cdr:nvGrpSpPr>
              <cdr:cNvPr id="26" name="Grupp 25">
                <a:extLst xmlns:a="http://schemas.openxmlformats.org/drawingml/2006/main">
                  <a:ext uri="{FF2B5EF4-FFF2-40B4-BE49-F238E27FC236}">
                    <a16:creationId xmlns:a16="http://schemas.microsoft.com/office/drawing/2014/main" id="{9A8C3AA5-3E67-49F3-AA4C-0772000D63F0}"/>
                  </a:ext>
                </a:extLst>
              </cdr:cNvPr>
              <cdr:cNvGrpSpPr/>
            </cdr:nvGrpSpPr>
            <cdr:grpSpPr>
              <a:xfrm xmlns:a="http://schemas.openxmlformats.org/drawingml/2006/main">
                <a:off x="0" y="-82349"/>
                <a:ext cx="333706" cy="2266632"/>
                <a:chOff x="0" y="-78936"/>
                <a:chExt cx="324737" cy="2172682"/>
              </a:xfrm>
            </cdr:grpSpPr>
            <cdr:grpSp>
              <cdr:nvGrpSpPr>
                <cdr:cNvPr id="27" name="Grupp 26">
                  <a:extLst xmlns:a="http://schemas.openxmlformats.org/drawingml/2006/main">
                    <a:ext uri="{FF2B5EF4-FFF2-40B4-BE49-F238E27FC236}">
                      <a16:creationId xmlns:a16="http://schemas.microsoft.com/office/drawing/2014/main" id="{EFD6451C-7F6A-4143-9CD0-32B59A8F830B}"/>
                    </a:ext>
                  </a:extLst>
                </cdr:cNvPr>
                <cdr:cNvGrpSpPr/>
              </cdr:nvGrpSpPr>
              <cdr:grpSpPr>
                <a:xfrm xmlns:a="http://schemas.openxmlformats.org/drawingml/2006/main">
                  <a:off x="0" y="180079"/>
                  <a:ext cx="247389" cy="1655107"/>
                  <a:chOff x="0" y="183326"/>
                  <a:chExt cx="250372" cy="1686620"/>
                </a:xfrm>
              </cdr:grpSpPr>
              <cdr:sp macro="" textlink="">
                <cdr:nvSpPr>
                  <cdr:cNvPr id="30" name="textruta 11"/>
                  <cdr:cNvSpPr txBox="1"/>
                </cdr:nvSpPr>
                <cdr:spPr>
                  <a:xfrm xmlns:a="http://schemas.openxmlformats.org/drawingml/2006/main" rot="16200000">
                    <a:off x="-254080" y="1503358"/>
                    <a:ext cx="620668" cy="112507"/>
                  </a:xfrm>
                  <a:prstGeom xmlns:a="http://schemas.openxmlformats.org/drawingml/2006/main" prst="rect">
                    <a:avLst/>
                  </a:prstGeom>
                </cdr:spPr>
                <cdr:txBody>
                  <a:bodyPr xmlns:a="http://schemas.openxmlformats.org/drawingml/2006/main" wrap="square" lIns="0" tIns="0" rIns="0" bIns="0" rtlCol="0" anchor="b"/>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r"/>
                    <a:r>
                      <a:rPr lang="sv-SE" sz="600" b="0"/>
                      <a:t>25 percentil</a:t>
                    </a:r>
                  </a:p>
                </cdr:txBody>
              </cdr:sp>
              <cdr:sp macro="" textlink="">
                <cdr:nvSpPr>
                  <cdr:cNvPr id="31" name="textruta 10"/>
                  <cdr:cNvSpPr txBox="1"/>
                </cdr:nvSpPr>
                <cdr:spPr>
                  <a:xfrm xmlns:a="http://schemas.openxmlformats.org/drawingml/2006/main" rot="16200000">
                    <a:off x="-307322" y="500365"/>
                    <a:ext cx="732340" cy="98262"/>
                  </a:xfrm>
                  <a:prstGeom xmlns:a="http://schemas.openxmlformats.org/drawingml/2006/main" prst="rect">
                    <a:avLst/>
                  </a:prstGeom>
                </cdr:spPr>
                <cdr:txBody>
                  <a:bodyPr xmlns:a="http://schemas.openxmlformats.org/drawingml/2006/main" wrap="square" lIns="0" tIns="0" rIns="0" bIns="0" rtlCol="0" anchor="b"/>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ctr"/>
                    <a:r>
                      <a:rPr lang="sv-SE" sz="600" b="0"/>
                      <a:t>75 percentil</a:t>
                    </a:r>
                  </a:p>
                </cdr:txBody>
              </cdr:sp>
              <cdr:grpSp>
                <cdr:nvGrpSpPr>
                  <cdr:cNvPr id="32" name="Grupp 31">
                    <a:extLst xmlns:a="http://schemas.openxmlformats.org/drawingml/2006/main">
                      <a:ext uri="{FF2B5EF4-FFF2-40B4-BE49-F238E27FC236}">
                        <a16:creationId xmlns:a16="http://schemas.microsoft.com/office/drawing/2014/main" id="{AF2A8350-5AC6-4D09-8CA9-B57FD863C36F}"/>
                      </a:ext>
                    </a:extLst>
                  </cdr:cNvPr>
                  <cdr:cNvGrpSpPr/>
                </cdr:nvGrpSpPr>
                <cdr:grpSpPr>
                  <a:xfrm xmlns:a="http://schemas.openxmlformats.org/drawingml/2006/main">
                    <a:off x="138759" y="620088"/>
                    <a:ext cx="111613" cy="838716"/>
                    <a:chOff x="138727" y="619887"/>
                    <a:chExt cx="111587" cy="838200"/>
                  </a:xfrm>
                </cdr:grpSpPr>
                <cdr:cxnSp macro="">
                  <cdr:nvCxnSpPr>
                    <cdr:cNvPr id="34" name="Rak 33">
                      <a:extLst xmlns:a="http://schemas.openxmlformats.org/drawingml/2006/main">
                        <a:ext uri="{FF2B5EF4-FFF2-40B4-BE49-F238E27FC236}">
                          <a16:creationId xmlns:a16="http://schemas.microsoft.com/office/drawing/2014/main" id="{1099EA44-CC98-461E-9205-93BA02113D5A}"/>
                        </a:ext>
                      </a:extLst>
                    </cdr:cNvPr>
                    <cdr:cNvCxnSpPr/>
                  </cdr:nvCxnSpPr>
                  <cdr:spPr>
                    <a:xfrm xmlns:a="http://schemas.openxmlformats.org/drawingml/2006/main" flipH="1">
                      <a:off x="140661" y="1288105"/>
                      <a:ext cx="109653" cy="1"/>
                    </a:xfrm>
                    <a:prstGeom xmlns:a="http://schemas.openxmlformats.org/drawingml/2006/main" prst="line">
                      <a:avLst/>
                    </a:prstGeom>
                    <a:ln xmlns:a="http://schemas.openxmlformats.org/drawingml/2006/main" w="3175">
                      <a:solidFill>
                        <a:sysClr val="windowText" lastClr="000000"/>
                      </a:solidFill>
                    </a:ln>
                  </cdr:spPr>
                  <cdr:style>
                    <a:lnRef xmlns:a="http://schemas.openxmlformats.org/drawingml/2006/main" idx="1">
                      <a:schemeClr val="accent1"/>
                    </a:lnRef>
                    <a:fillRef xmlns:a="http://schemas.openxmlformats.org/drawingml/2006/main" idx="0">
                      <a:schemeClr val="accent1"/>
                    </a:fillRef>
                    <a:effectRef xmlns:a="http://schemas.openxmlformats.org/drawingml/2006/main" idx="0">
                      <a:schemeClr val="accent1"/>
                    </a:effectRef>
                    <a:fontRef xmlns:a="http://schemas.openxmlformats.org/drawingml/2006/main" idx="minor">
                      <a:schemeClr val="tx1"/>
                    </a:fontRef>
                  </cdr:style>
                </cdr:cxnSp>
                <cdr:cxnSp macro="">
                  <cdr:nvCxnSpPr>
                    <cdr:cNvPr id="35" name="Rak 34">
                      <a:extLst xmlns:a="http://schemas.openxmlformats.org/drawingml/2006/main">
                        <a:ext uri="{FF2B5EF4-FFF2-40B4-BE49-F238E27FC236}">
                          <a16:creationId xmlns:a16="http://schemas.microsoft.com/office/drawing/2014/main" id="{D9034EC8-C771-4558-804A-1E6CFF4390ED}"/>
                        </a:ext>
                      </a:extLst>
                    </cdr:cNvPr>
                    <cdr:cNvCxnSpPr/>
                  </cdr:nvCxnSpPr>
                  <cdr:spPr>
                    <a:xfrm xmlns:a="http://schemas.openxmlformats.org/drawingml/2006/main" flipH="1">
                      <a:off x="138727" y="777123"/>
                      <a:ext cx="109654" cy="1"/>
                    </a:xfrm>
                    <a:prstGeom xmlns:a="http://schemas.openxmlformats.org/drawingml/2006/main" prst="line">
                      <a:avLst/>
                    </a:prstGeom>
                    <a:ln xmlns:a="http://schemas.openxmlformats.org/drawingml/2006/main" w="3175">
                      <a:solidFill>
                        <a:sysClr val="windowText" lastClr="000000"/>
                      </a:solidFill>
                    </a:ln>
                  </cdr:spPr>
                  <cdr:style>
                    <a:lnRef xmlns:a="http://schemas.openxmlformats.org/drawingml/2006/main" idx="1">
                      <a:schemeClr val="accent1"/>
                    </a:lnRef>
                    <a:fillRef xmlns:a="http://schemas.openxmlformats.org/drawingml/2006/main" idx="0">
                      <a:schemeClr val="accent1"/>
                    </a:fillRef>
                    <a:effectRef xmlns:a="http://schemas.openxmlformats.org/drawingml/2006/main" idx="0">
                      <a:schemeClr val="accent1"/>
                    </a:effectRef>
                    <a:fontRef xmlns:a="http://schemas.openxmlformats.org/drawingml/2006/main" idx="minor">
                      <a:schemeClr val="tx1"/>
                    </a:fontRef>
                  </cdr:style>
                </cdr:cxnSp>
                <cdr:cxnSp macro="">
                  <cdr:nvCxnSpPr>
                    <cdr:cNvPr id="36" name="Rak 35">
                      <a:extLst xmlns:a="http://schemas.openxmlformats.org/drawingml/2006/main">
                        <a:ext uri="{FF2B5EF4-FFF2-40B4-BE49-F238E27FC236}">
                          <a16:creationId xmlns:a16="http://schemas.microsoft.com/office/drawing/2014/main" id="{B7419697-2149-4ABF-8955-6B7F1C52B001}"/>
                        </a:ext>
                      </a:extLst>
                    </cdr:cNvPr>
                    <cdr:cNvCxnSpPr/>
                  </cdr:nvCxnSpPr>
                  <cdr:spPr>
                    <a:xfrm xmlns:a="http://schemas.openxmlformats.org/drawingml/2006/main">
                      <a:off x="192877" y="619887"/>
                      <a:ext cx="0" cy="838200"/>
                    </a:xfrm>
                    <a:prstGeom xmlns:a="http://schemas.openxmlformats.org/drawingml/2006/main" prst="line">
                      <a:avLst/>
                    </a:prstGeom>
                    <a:ln xmlns:a="http://schemas.openxmlformats.org/drawingml/2006/main" w="9525">
                      <a:solidFill>
                        <a:schemeClr val="tx1"/>
                      </a:solidFill>
                    </a:ln>
                  </cdr:spPr>
                  <cdr:style>
                    <a:lnRef xmlns:a="http://schemas.openxmlformats.org/drawingml/2006/main" idx="1">
                      <a:schemeClr val="accent1"/>
                    </a:lnRef>
                    <a:fillRef xmlns:a="http://schemas.openxmlformats.org/drawingml/2006/main" idx="0">
                      <a:schemeClr val="accent1"/>
                    </a:fillRef>
                    <a:effectRef xmlns:a="http://schemas.openxmlformats.org/drawingml/2006/main" idx="0">
                      <a:schemeClr val="accent1"/>
                    </a:effectRef>
                    <a:fontRef xmlns:a="http://schemas.openxmlformats.org/drawingml/2006/main" idx="minor">
                      <a:schemeClr val="tx1"/>
                    </a:fontRef>
                  </cdr:style>
                </cdr:cxnSp>
              </cdr:grpSp>
            </cdr:grpSp>
            <cdr:sp macro="" textlink="">
              <cdr:nvSpPr>
                <cdr:cNvPr id="28" name="textruta 10"/>
                <cdr:cNvSpPr txBox="1"/>
              </cdr:nvSpPr>
              <cdr:spPr>
                <a:xfrm xmlns:a="http://schemas.openxmlformats.org/drawingml/2006/main" rot="16200000">
                  <a:off x="-120139" y="255606"/>
                  <a:ext cx="779418" cy="110334"/>
                </a:xfrm>
                <a:prstGeom xmlns:a="http://schemas.openxmlformats.org/drawingml/2006/main" prst="rect">
                  <a:avLst/>
                </a:prstGeom>
              </cdr:spPr>
              <cdr:txBody>
                <a:bodyPr xmlns:a="http://schemas.openxmlformats.org/drawingml/2006/main" wrap="square" lIns="0" tIns="0" rIns="0" bIns="0" rtlCol="0" anchor="b"/>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ctr"/>
                  <a:r>
                    <a:rPr lang="sv-SE" sz="600" b="0"/>
                    <a:t>90 percentil</a:t>
                  </a:r>
                </a:p>
              </cdr:txBody>
            </cdr:sp>
            <cdr:sp macro="" textlink="">
              <cdr:nvSpPr>
                <cdr:cNvPr id="29" name="textruta 10"/>
                <cdr:cNvSpPr txBox="1"/>
              </cdr:nvSpPr>
              <cdr:spPr>
                <a:xfrm xmlns:a="http://schemas.openxmlformats.org/drawingml/2006/main" rot="16200000">
                  <a:off x="-52787" y="1717657"/>
                  <a:ext cx="663632" cy="88546"/>
                </a:xfrm>
                <a:prstGeom xmlns:a="http://schemas.openxmlformats.org/drawingml/2006/main" prst="rect">
                  <a:avLst/>
                </a:prstGeom>
              </cdr:spPr>
              <cdr:txBody>
                <a:bodyPr xmlns:a="http://schemas.openxmlformats.org/drawingml/2006/main" wrap="square" lIns="0" tIns="0" rIns="0" bIns="0" rtlCol="0" anchor="b"/>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ctr"/>
                  <a:r>
                    <a:rPr lang="sv-SE" sz="600" b="0"/>
                    <a:t>10 percentil</a:t>
                  </a:r>
                </a:p>
              </cdr:txBody>
            </cdr:sp>
          </cdr:grpSp>
        </cdr:grpSp>
      </cdr:grpSp>
      <cdr:sp macro="" textlink="">
        <cdr:nvSpPr>
          <cdr:cNvPr id="41" name="Ellips 40">
            <a:extLst xmlns:a="http://schemas.openxmlformats.org/drawingml/2006/main">
              <a:ext uri="{FF2B5EF4-FFF2-40B4-BE49-F238E27FC236}">
                <a16:creationId xmlns:a16="http://schemas.microsoft.com/office/drawing/2014/main" id="{2F312863-5262-4F13-95EF-2D8C649BD3D1}"/>
              </a:ext>
            </a:extLst>
          </cdr:cNvPr>
          <cdr:cNvSpPr/>
        </cdr:nvSpPr>
        <cdr:spPr>
          <a:xfrm xmlns:a="http://schemas.openxmlformats.org/drawingml/2006/main">
            <a:off x="3014205" y="4056954"/>
            <a:ext cx="96202" cy="107657"/>
          </a:xfrm>
          <a:prstGeom xmlns:a="http://schemas.openxmlformats.org/drawingml/2006/main" prst="ellipse">
            <a:avLst/>
          </a:prstGeom>
          <a:solidFill xmlns:a="http://schemas.openxmlformats.org/drawingml/2006/main">
            <a:srgbClr val="ED8B00"/>
          </a:solidFill>
          <a:ln xmlns:a="http://schemas.openxmlformats.org/drawingml/2006/main">
            <a:noFill/>
          </a:ln>
        </cdr:spPr>
        <cdr:style>
          <a:lnRef xmlns:a="http://schemas.openxmlformats.org/drawingml/2006/main" idx="2">
            <a:schemeClr val="accent1">
              <a:shade val="50000"/>
            </a:schemeClr>
          </a:lnRef>
          <a:fillRef xmlns:a="http://schemas.openxmlformats.org/drawingml/2006/main" idx="1">
            <a:schemeClr val="accent1"/>
          </a:fillRef>
          <a:effectRef xmlns:a="http://schemas.openxmlformats.org/drawingml/2006/main" idx="0">
            <a:schemeClr val="accent1"/>
          </a:effectRef>
          <a:fontRef xmlns:a="http://schemas.openxmlformats.org/drawingml/2006/main" idx="minor">
            <a:schemeClr val="lt1"/>
          </a:fontRef>
        </cdr:style>
        <cdr:txBody>
          <a:bodyPr xmlns:a="http://schemas.openxmlformats.org/drawingml/2006/main" wrap="square"/>
          <a:lstStyle xmlns:a="http://schemas.openxmlformats.org/drawingml/2006/main">
            <a:lvl1pPr marL="0" indent="0">
              <a:defRPr sz="1100">
                <a:solidFill>
                  <a:schemeClr val="lt1"/>
                </a:solidFill>
                <a:latin typeface="+mn-lt"/>
                <a:ea typeface="+mn-ea"/>
                <a:cs typeface="+mn-cs"/>
              </a:defRPr>
            </a:lvl1pPr>
            <a:lvl2pPr marL="457200" indent="0">
              <a:defRPr sz="1100">
                <a:solidFill>
                  <a:schemeClr val="lt1"/>
                </a:solidFill>
                <a:latin typeface="+mn-lt"/>
                <a:ea typeface="+mn-ea"/>
                <a:cs typeface="+mn-cs"/>
              </a:defRPr>
            </a:lvl2pPr>
            <a:lvl3pPr marL="914400" indent="0">
              <a:defRPr sz="1100">
                <a:solidFill>
                  <a:schemeClr val="lt1"/>
                </a:solidFill>
                <a:latin typeface="+mn-lt"/>
                <a:ea typeface="+mn-ea"/>
                <a:cs typeface="+mn-cs"/>
              </a:defRPr>
            </a:lvl3pPr>
            <a:lvl4pPr marL="1371600" indent="0">
              <a:defRPr sz="1100">
                <a:solidFill>
                  <a:schemeClr val="lt1"/>
                </a:solidFill>
                <a:latin typeface="+mn-lt"/>
                <a:ea typeface="+mn-ea"/>
                <a:cs typeface="+mn-cs"/>
              </a:defRPr>
            </a:lvl4pPr>
            <a:lvl5pPr marL="1828800" indent="0">
              <a:defRPr sz="1100">
                <a:solidFill>
                  <a:schemeClr val="lt1"/>
                </a:solidFill>
                <a:latin typeface="+mn-lt"/>
                <a:ea typeface="+mn-ea"/>
                <a:cs typeface="+mn-cs"/>
              </a:defRPr>
            </a:lvl5pPr>
            <a:lvl6pPr marL="2286000" indent="0">
              <a:defRPr sz="1100">
                <a:solidFill>
                  <a:schemeClr val="lt1"/>
                </a:solidFill>
                <a:latin typeface="+mn-lt"/>
                <a:ea typeface="+mn-ea"/>
                <a:cs typeface="+mn-cs"/>
              </a:defRPr>
            </a:lvl6pPr>
            <a:lvl7pPr marL="2743200" indent="0">
              <a:defRPr sz="1100">
                <a:solidFill>
                  <a:schemeClr val="lt1"/>
                </a:solidFill>
                <a:latin typeface="+mn-lt"/>
                <a:ea typeface="+mn-ea"/>
                <a:cs typeface="+mn-cs"/>
              </a:defRPr>
            </a:lvl7pPr>
            <a:lvl8pPr marL="3200400" indent="0">
              <a:defRPr sz="1100">
                <a:solidFill>
                  <a:schemeClr val="lt1"/>
                </a:solidFill>
                <a:latin typeface="+mn-lt"/>
                <a:ea typeface="+mn-ea"/>
                <a:cs typeface="+mn-cs"/>
              </a:defRPr>
            </a:lvl8pPr>
            <a:lvl9pPr marL="3657600" indent="0">
              <a:defRPr sz="1100">
                <a:solidFill>
                  <a:schemeClr val="lt1"/>
                </a:solidFill>
                <a:latin typeface="+mn-lt"/>
                <a:ea typeface="+mn-ea"/>
                <a:cs typeface="+mn-cs"/>
              </a:defRPr>
            </a:lvl9pPr>
          </a:lstStyle>
          <a:p xmlns:a="http://schemas.openxmlformats.org/drawingml/2006/main">
            <a:pPr algn="ctr"/>
            <a:endParaRPr lang="sv-SE" sz="600" b="0"/>
          </a:p>
        </cdr:txBody>
      </cdr:sp>
    </cdr:grpSp>
  </cdr:relSizeAnchor>
</c:userShapes>
</file>

<file path=xl/drawings/drawing29.xml><?xml version="1.0" encoding="utf-8"?>
<xdr:wsDr xmlns:xdr="http://schemas.openxmlformats.org/drawingml/2006/spreadsheetDrawing" xmlns:a="http://schemas.openxmlformats.org/drawingml/2006/main">
  <xdr:twoCellAnchor>
    <xdr:from>
      <xdr:col>6</xdr:col>
      <xdr:colOff>127188</xdr:colOff>
      <xdr:row>0</xdr:row>
      <xdr:rowOff>127882</xdr:rowOff>
    </xdr:from>
    <xdr:to>
      <xdr:col>13</xdr:col>
      <xdr:colOff>300386</xdr:colOff>
      <xdr:row>16</xdr:row>
      <xdr:rowOff>90746</xdr:rowOff>
    </xdr:to>
    <xdr:graphicFrame macro="">
      <xdr:nvGraphicFramePr>
        <xdr:cNvPr id="2" name="Diagram 1" descr="13. Antal väntande på operation/åtgärd i augusti 2020" title="13. Antal väntande på operation/åtgärd i augusti 2020"/>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6</xdr:col>
      <xdr:colOff>91785</xdr:colOff>
      <xdr:row>17</xdr:row>
      <xdr:rowOff>19428</xdr:rowOff>
    </xdr:from>
    <xdr:to>
      <xdr:col>13</xdr:col>
      <xdr:colOff>293102</xdr:colOff>
      <xdr:row>42</xdr:row>
      <xdr:rowOff>77156</xdr:rowOff>
    </xdr:to>
    <xdr:graphicFrame macro="">
      <xdr:nvGraphicFramePr>
        <xdr:cNvPr id="4" name="Diagram 3" descr="13.2. Antal väntande på första besök i augusti 2020&#10;" title="13.2. Antal väntande på första besök i augusti 2020"/>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3.xml><?xml version="1.0" encoding="utf-8"?>
<c:userShapes xmlns:c="http://schemas.openxmlformats.org/drawingml/2006/chart">
  <cdr:relSizeAnchor xmlns:cdr="http://schemas.openxmlformats.org/drawingml/2006/chartDrawing">
    <cdr:from>
      <cdr:x>0.00627</cdr:x>
      <cdr:y>0</cdr:y>
    </cdr:from>
    <cdr:to>
      <cdr:x>1</cdr:x>
      <cdr:y>0.08748</cdr:y>
    </cdr:to>
    <cdr:sp macro="" textlink="'vänt besök reg'!$I$57">
      <cdr:nvSpPr>
        <cdr:cNvPr id="6" name="textruta 1"/>
        <cdr:cNvSpPr txBox="1"/>
      </cdr:nvSpPr>
      <cdr:spPr>
        <a:xfrm xmlns:a="http://schemas.openxmlformats.org/drawingml/2006/main">
          <a:off x="21978" y="0"/>
          <a:ext cx="3483222" cy="461619"/>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fld id="{83C060AB-D2F3-4E9E-9ECE-6C537F24C1B0}" type="TxLink">
            <a:rPr lang="en-US" sz="1000" b="0" i="0" u="none" strike="noStrike">
              <a:solidFill>
                <a:srgbClr val="000000"/>
              </a:solidFill>
              <a:latin typeface="Arial"/>
              <a:cs typeface="Arial"/>
            </a:rPr>
            <a:pPr/>
            <a:t> </a:t>
          </a:fld>
          <a:endParaRPr lang="sv-SE" sz="1000" b="1"/>
        </a:p>
      </cdr:txBody>
    </cdr:sp>
  </cdr:relSizeAnchor>
  <cdr:relSizeAnchor xmlns:cdr="http://schemas.openxmlformats.org/drawingml/2006/chartDrawing">
    <cdr:from>
      <cdr:x>0</cdr:x>
      <cdr:y>0.95825</cdr:y>
    </cdr:from>
    <cdr:to>
      <cdr:x>1</cdr:x>
      <cdr:y>0.99744</cdr:y>
    </cdr:to>
    <cdr:sp macro="" textlink="">
      <cdr:nvSpPr>
        <cdr:cNvPr id="7" name="textruta 1"/>
        <cdr:cNvSpPr txBox="1"/>
      </cdr:nvSpPr>
      <cdr:spPr>
        <a:xfrm xmlns:a="http://schemas.openxmlformats.org/drawingml/2006/main">
          <a:off x="0" y="4591050"/>
          <a:ext cx="3505200" cy="187763"/>
        </a:xfrm>
        <a:prstGeom xmlns:a="http://schemas.openxmlformats.org/drawingml/2006/main" prst="rect">
          <a:avLst/>
        </a:prstGeom>
      </cdr:spPr>
      <cdr:txBody>
        <a:bodyPr xmlns:a="http://schemas.openxmlformats.org/drawingml/2006/main" wrap="square" rtlCol="0">
          <a:noAutofit/>
        </a:bodyP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l"/>
          <a:r>
            <a:rPr lang="sv-SE" sz="700"/>
            <a:t>Källa: Väntetidsdatabasen.</a:t>
          </a:r>
          <a:r>
            <a:rPr lang="sv-SE" sz="700" baseline="0"/>
            <a:t> Sveriges kommuner och landsting.</a:t>
          </a:r>
          <a:r>
            <a:rPr lang="sv-SE" sz="700"/>
            <a:t> </a:t>
          </a:r>
        </a:p>
      </cdr:txBody>
    </cdr:sp>
  </cdr:relSizeAnchor>
  <cdr:relSizeAnchor xmlns:cdr="http://schemas.openxmlformats.org/drawingml/2006/chartDrawing">
    <cdr:from>
      <cdr:x>0.00627</cdr:x>
      <cdr:y>0.00963</cdr:y>
    </cdr:from>
    <cdr:to>
      <cdr:x>1</cdr:x>
      <cdr:y>0.09711</cdr:y>
    </cdr:to>
    <cdr:sp macro="" textlink="">
      <cdr:nvSpPr>
        <cdr:cNvPr id="4" name="textruta 1"/>
        <cdr:cNvSpPr txBox="1"/>
      </cdr:nvSpPr>
      <cdr:spPr>
        <a:xfrm xmlns:a="http://schemas.openxmlformats.org/drawingml/2006/main">
          <a:off x="50800" y="50800"/>
          <a:ext cx="3483222" cy="461619"/>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en-US" sz="1000" b="1" i="0" u="none" strike="noStrike">
              <a:solidFill>
                <a:srgbClr val="000000"/>
              </a:solidFill>
              <a:latin typeface="Arial"/>
              <a:cs typeface="Arial"/>
            </a:rPr>
            <a:t>Förändringen i antal över 90</a:t>
          </a:r>
          <a:endParaRPr lang="sv-SE" sz="1000" b="1"/>
        </a:p>
      </cdr:txBody>
    </cdr:sp>
  </cdr:relSizeAnchor>
</c:userShapes>
</file>

<file path=xl/drawings/drawing30.xml><?xml version="1.0" encoding="utf-8"?>
<c:userShapes xmlns:c="http://schemas.openxmlformats.org/drawingml/2006/chart">
  <cdr:relSizeAnchor xmlns:cdr="http://schemas.openxmlformats.org/drawingml/2006/chartDrawing">
    <cdr:from>
      <cdr:x>0</cdr:x>
      <cdr:y>0.06352</cdr:y>
    </cdr:from>
    <cdr:to>
      <cdr:x>0.99758</cdr:x>
      <cdr:y>0.2373</cdr:y>
    </cdr:to>
    <cdr:sp macro="" textlink="">
      <cdr:nvSpPr>
        <cdr:cNvPr id="3" name="textruta 2"/>
        <cdr:cNvSpPr txBox="1"/>
      </cdr:nvSpPr>
      <cdr:spPr>
        <a:xfrm xmlns:a="http://schemas.openxmlformats.org/drawingml/2006/main">
          <a:off x="0" y="180621"/>
          <a:ext cx="4522668" cy="494143"/>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sv-SE" sz="800" b="0"/>
            <a:t>Antal väntande på operation/åtgärd inom vårdgarantin. Augusti 2020. Patientvald väntan ingår inte. </a:t>
          </a:r>
          <a:r>
            <a:rPr lang="sv-SE" sz="800" b="1"/>
            <a:t>Värde vid staplarna=andel som väntat längre än 90 dagar</a:t>
          </a:r>
          <a:r>
            <a:rPr lang="sv-SE" sz="800" b="0"/>
            <a:t>.</a:t>
          </a:r>
        </a:p>
      </cdr:txBody>
    </cdr:sp>
  </cdr:relSizeAnchor>
  <cdr:relSizeAnchor xmlns:cdr="http://schemas.openxmlformats.org/drawingml/2006/chartDrawing">
    <cdr:from>
      <cdr:x>0.00627</cdr:x>
      <cdr:y>0</cdr:y>
    </cdr:from>
    <cdr:to>
      <cdr:x>1</cdr:x>
      <cdr:y>0.07171</cdr:y>
    </cdr:to>
    <cdr:sp macro="" textlink="">
      <cdr:nvSpPr>
        <cdr:cNvPr id="6" name="textruta 1"/>
        <cdr:cNvSpPr txBox="1"/>
      </cdr:nvSpPr>
      <cdr:spPr>
        <a:xfrm xmlns:a="http://schemas.openxmlformats.org/drawingml/2006/main">
          <a:off x="28575" y="0"/>
          <a:ext cx="4529138" cy="247174"/>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sv-SE" sz="1000" b="1"/>
            <a:t>13. Antal väntande på operation/åtgärd i augusti 2020</a:t>
          </a:r>
        </a:p>
      </cdr:txBody>
    </cdr:sp>
  </cdr:relSizeAnchor>
  <cdr:relSizeAnchor xmlns:cdr="http://schemas.openxmlformats.org/drawingml/2006/chartDrawing">
    <cdr:from>
      <cdr:x>0</cdr:x>
      <cdr:y>0.93614</cdr:y>
    </cdr:from>
    <cdr:to>
      <cdr:x>0.88202</cdr:x>
      <cdr:y>1</cdr:y>
    </cdr:to>
    <cdr:sp macro="" textlink="">
      <cdr:nvSpPr>
        <cdr:cNvPr id="7" name="textruta 1"/>
        <cdr:cNvSpPr txBox="1"/>
      </cdr:nvSpPr>
      <cdr:spPr>
        <a:xfrm xmlns:a="http://schemas.openxmlformats.org/drawingml/2006/main">
          <a:off x="0" y="2667000"/>
          <a:ext cx="4003357" cy="181928"/>
        </a:xfrm>
        <a:prstGeom xmlns:a="http://schemas.openxmlformats.org/drawingml/2006/main" prst="rect">
          <a:avLst/>
        </a:prstGeom>
      </cdr:spPr>
      <cdr:txBody>
        <a:bodyPr xmlns:a="http://schemas.openxmlformats.org/drawingml/2006/main" wrap="square" rtlCol="0">
          <a:noAutofit/>
        </a:bodyP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l"/>
          <a:r>
            <a:rPr lang="sv-SE" sz="700"/>
            <a:t>Källa: Väntetidsdatabasen, Sveriges Kommuner och Regioner.</a:t>
          </a:r>
        </a:p>
      </cdr:txBody>
    </cdr:sp>
  </cdr:relSizeAnchor>
  <cdr:relSizeAnchor xmlns:cdr="http://schemas.openxmlformats.org/drawingml/2006/chartDrawing">
    <cdr:from>
      <cdr:x>0.71805</cdr:x>
      <cdr:y>0.90661</cdr:y>
    </cdr:from>
    <cdr:to>
      <cdr:x>0.8315</cdr:x>
      <cdr:y>0.97766</cdr:y>
    </cdr:to>
    <cdr:sp macro="" textlink="">
      <cdr:nvSpPr>
        <cdr:cNvPr id="9" name="textruta 1"/>
        <cdr:cNvSpPr txBox="1"/>
      </cdr:nvSpPr>
      <cdr:spPr>
        <a:xfrm xmlns:a="http://schemas.openxmlformats.org/drawingml/2006/main">
          <a:off x="3161059" y="2548348"/>
          <a:ext cx="499441" cy="199710"/>
        </a:xfrm>
        <a:prstGeom xmlns:a="http://schemas.openxmlformats.org/drawingml/2006/main" prst="rect">
          <a:avLst/>
        </a:prstGeom>
      </cdr:spPr>
      <cdr:txBody>
        <a:bodyPr xmlns:a="http://schemas.openxmlformats.org/drawingml/2006/main" wrap="square" rtlCol="0">
          <a:spAutoFit/>
        </a:bodyP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l"/>
          <a:r>
            <a:rPr lang="sv-SE" sz="700"/>
            <a:t>Antal</a:t>
          </a:r>
        </a:p>
      </cdr:txBody>
    </cdr:sp>
  </cdr:relSizeAnchor>
</c:userShapes>
</file>

<file path=xl/drawings/drawing31.xml><?xml version="1.0" encoding="utf-8"?>
<c:userShapes xmlns:c="http://schemas.openxmlformats.org/drawingml/2006/chart">
  <cdr:relSizeAnchor xmlns:cdr="http://schemas.openxmlformats.org/drawingml/2006/chartDrawing">
    <cdr:from>
      <cdr:x>0</cdr:x>
      <cdr:y>0.03822</cdr:y>
    </cdr:from>
    <cdr:to>
      <cdr:x>0.99758</cdr:x>
      <cdr:y>0.212</cdr:y>
    </cdr:to>
    <cdr:sp macro="" textlink="">
      <cdr:nvSpPr>
        <cdr:cNvPr id="3" name="textruta 2"/>
        <cdr:cNvSpPr txBox="1"/>
      </cdr:nvSpPr>
      <cdr:spPr>
        <a:xfrm xmlns:a="http://schemas.openxmlformats.org/drawingml/2006/main">
          <a:off x="0" y="166012"/>
          <a:ext cx="4457703" cy="754896"/>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sv-SE" sz="800" b="0"/>
            <a:t>Antal väntande på första besök inom vårdgarantin. Augusti 2020. Patientvald väntan ingår ej. </a:t>
          </a:r>
          <a:r>
            <a:rPr lang="sv-SE" sz="800" b="1"/>
            <a:t>Värde vid staplarna=andel som väntat längre än 90 dagar</a:t>
          </a:r>
          <a:r>
            <a:rPr lang="sv-SE" sz="800" b="0"/>
            <a:t>.</a:t>
          </a:r>
        </a:p>
      </cdr:txBody>
    </cdr:sp>
  </cdr:relSizeAnchor>
  <cdr:relSizeAnchor xmlns:cdr="http://schemas.openxmlformats.org/drawingml/2006/chartDrawing">
    <cdr:from>
      <cdr:x>0.00627</cdr:x>
      <cdr:y>0</cdr:y>
    </cdr:from>
    <cdr:to>
      <cdr:x>1</cdr:x>
      <cdr:y>0.07171</cdr:y>
    </cdr:to>
    <cdr:sp macro="" textlink="">
      <cdr:nvSpPr>
        <cdr:cNvPr id="6" name="textruta 1" descr="&#10;"/>
        <cdr:cNvSpPr txBox="1"/>
      </cdr:nvSpPr>
      <cdr:spPr>
        <a:xfrm xmlns:a="http://schemas.openxmlformats.org/drawingml/2006/main">
          <a:off x="28575" y="0"/>
          <a:ext cx="4529138" cy="247174"/>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sv-SE" sz="1000" b="1"/>
            <a:t>13.2. Antal väntande på första besök i augusti 2020</a:t>
          </a:r>
        </a:p>
      </cdr:txBody>
    </cdr:sp>
  </cdr:relSizeAnchor>
  <cdr:relSizeAnchor xmlns:cdr="http://schemas.openxmlformats.org/drawingml/2006/chartDrawing">
    <cdr:from>
      <cdr:x>0</cdr:x>
      <cdr:y>0.95001</cdr:y>
    </cdr:from>
    <cdr:to>
      <cdr:x>0.88202</cdr:x>
      <cdr:y>1</cdr:y>
    </cdr:to>
    <cdr:sp macro="" textlink="">
      <cdr:nvSpPr>
        <cdr:cNvPr id="7" name="textruta 1"/>
        <cdr:cNvSpPr txBox="1"/>
      </cdr:nvSpPr>
      <cdr:spPr>
        <a:xfrm xmlns:a="http://schemas.openxmlformats.org/drawingml/2006/main">
          <a:off x="0" y="4060288"/>
          <a:ext cx="3927332" cy="213653"/>
        </a:xfrm>
        <a:prstGeom xmlns:a="http://schemas.openxmlformats.org/drawingml/2006/main" prst="rect">
          <a:avLst/>
        </a:prstGeom>
      </cdr:spPr>
      <cdr:txBody>
        <a:bodyPr xmlns:a="http://schemas.openxmlformats.org/drawingml/2006/main" wrap="square" rtlCol="0">
          <a:noAutofit/>
        </a:bodyP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l"/>
          <a:r>
            <a:rPr lang="sv-SE" sz="700"/>
            <a:t>Källa: Väntetidsdatabasen, Sveriges Kommuner och Regioner.</a:t>
          </a:r>
        </a:p>
      </cdr:txBody>
    </cdr:sp>
  </cdr:relSizeAnchor>
  <cdr:relSizeAnchor xmlns:cdr="http://schemas.openxmlformats.org/drawingml/2006/chartDrawing">
    <cdr:from>
      <cdr:x>0.68827</cdr:x>
      <cdr:y>0.92563</cdr:y>
    </cdr:from>
    <cdr:to>
      <cdr:x>0.80172</cdr:x>
      <cdr:y>0.99668</cdr:y>
    </cdr:to>
    <cdr:sp macro="" textlink="">
      <cdr:nvSpPr>
        <cdr:cNvPr id="9" name="textruta 1"/>
        <cdr:cNvSpPr txBox="1"/>
      </cdr:nvSpPr>
      <cdr:spPr>
        <a:xfrm xmlns:a="http://schemas.openxmlformats.org/drawingml/2006/main">
          <a:off x="3064649" y="3956099"/>
          <a:ext cx="505154" cy="303663"/>
        </a:xfrm>
        <a:prstGeom xmlns:a="http://schemas.openxmlformats.org/drawingml/2006/main" prst="rect">
          <a:avLst/>
        </a:prstGeom>
      </cdr:spPr>
      <cdr:txBody>
        <a:bodyPr xmlns:a="http://schemas.openxmlformats.org/drawingml/2006/main" wrap="square" rtlCol="0">
          <a:spAutoFit/>
        </a:bodyP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l"/>
          <a:r>
            <a:rPr lang="sv-SE" sz="700"/>
            <a:t>Antal</a:t>
          </a:r>
        </a:p>
      </cdr:txBody>
    </cdr:sp>
  </cdr:relSizeAnchor>
</c:userShapes>
</file>

<file path=xl/drawings/drawing32.xml><?xml version="1.0" encoding="utf-8"?>
<xdr:wsDr xmlns:xdr="http://schemas.openxmlformats.org/drawingml/2006/spreadsheetDrawing" xmlns:a="http://schemas.openxmlformats.org/drawingml/2006/main">
  <xdr:twoCellAnchor>
    <xdr:from>
      <xdr:col>0</xdr:col>
      <xdr:colOff>0</xdr:colOff>
      <xdr:row>0</xdr:row>
      <xdr:rowOff>56028</xdr:rowOff>
    </xdr:from>
    <xdr:to>
      <xdr:col>5</xdr:col>
      <xdr:colOff>507532</xdr:colOff>
      <xdr:row>17</xdr:row>
      <xdr:rowOff>154890</xdr:rowOff>
    </xdr:to>
    <xdr:graphicFrame macro="">
      <xdr:nvGraphicFramePr>
        <xdr:cNvPr id="2" name="Diagram 1" descr="14. Ålder 70 år och äldre respektive under 70 år, väntat &gt;90 dagar*&#10;" title="14. Ålder 70 år och äldre respektive under 70 år, väntat &gt;90 daga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33.xml><?xml version="1.0" encoding="utf-8"?>
<c:userShapes xmlns:c="http://schemas.openxmlformats.org/drawingml/2006/chart">
  <cdr:relSizeAnchor xmlns:cdr="http://schemas.openxmlformats.org/drawingml/2006/chartDrawing">
    <cdr:from>
      <cdr:x>0.00678</cdr:x>
      <cdr:y>0.0614</cdr:y>
    </cdr:from>
    <cdr:to>
      <cdr:x>1</cdr:x>
      <cdr:y>0.23443</cdr:y>
    </cdr:to>
    <cdr:sp macro="" textlink="">
      <cdr:nvSpPr>
        <cdr:cNvPr id="3" name="textruta 2"/>
        <cdr:cNvSpPr txBox="1"/>
      </cdr:nvSpPr>
      <cdr:spPr>
        <a:xfrm xmlns:a="http://schemas.openxmlformats.org/drawingml/2006/main">
          <a:off x="29994" y="177790"/>
          <a:ext cx="4393948" cy="501035"/>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sv-SE" sz="800" b="0"/>
            <a:t>Andel av de väntande som väntat över 90 dagar på ett första besök eller operation/</a:t>
          </a:r>
        </a:p>
        <a:p xmlns:a="http://schemas.openxmlformats.org/drawingml/2006/main">
          <a:r>
            <a:rPr lang="sv-SE" sz="800" b="0"/>
            <a:t>åtgärd i specialiserad vård. Augusti 2019 och 2020. Patientvald väntan ingår inte.</a:t>
          </a:r>
        </a:p>
        <a:p xmlns:a="http://schemas.openxmlformats.org/drawingml/2006/main">
          <a:r>
            <a:rPr lang="sv-SE" sz="800" b="0" baseline="0"/>
            <a:t>  </a:t>
          </a:r>
          <a:endParaRPr lang="sv-SE" sz="800" b="0"/>
        </a:p>
      </cdr:txBody>
    </cdr:sp>
  </cdr:relSizeAnchor>
  <cdr:relSizeAnchor xmlns:cdr="http://schemas.openxmlformats.org/drawingml/2006/chartDrawing">
    <cdr:from>
      <cdr:x>0.00627</cdr:x>
      <cdr:y>0</cdr:y>
    </cdr:from>
    <cdr:to>
      <cdr:x>1</cdr:x>
      <cdr:y>0.16679</cdr:y>
    </cdr:to>
    <cdr:sp macro="" textlink="">
      <cdr:nvSpPr>
        <cdr:cNvPr id="6" name="textruta 1"/>
        <cdr:cNvSpPr txBox="1"/>
      </cdr:nvSpPr>
      <cdr:spPr>
        <a:xfrm xmlns:a="http://schemas.openxmlformats.org/drawingml/2006/main">
          <a:off x="27750" y="0"/>
          <a:ext cx="4398124" cy="496439"/>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sv-SE" sz="1000" b="1"/>
            <a:t>14. Ålder 70 år och äldre respektive under 70 år, väntat &gt;90 dagar*</a:t>
          </a:r>
        </a:p>
      </cdr:txBody>
    </cdr:sp>
  </cdr:relSizeAnchor>
  <cdr:relSizeAnchor xmlns:cdr="http://schemas.openxmlformats.org/drawingml/2006/chartDrawing">
    <cdr:from>
      <cdr:x>0</cdr:x>
      <cdr:y>0.92844</cdr:y>
    </cdr:from>
    <cdr:to>
      <cdr:x>0.94494</cdr:x>
      <cdr:y>0.99709</cdr:y>
    </cdr:to>
    <cdr:sp macro="" textlink="">
      <cdr:nvSpPr>
        <cdr:cNvPr id="7" name="textruta 1"/>
        <cdr:cNvSpPr txBox="1"/>
      </cdr:nvSpPr>
      <cdr:spPr>
        <a:xfrm xmlns:a="http://schemas.openxmlformats.org/drawingml/2006/main">
          <a:off x="0" y="2737730"/>
          <a:ext cx="4331824" cy="202428"/>
        </a:xfrm>
        <a:prstGeom xmlns:a="http://schemas.openxmlformats.org/drawingml/2006/main" prst="rect">
          <a:avLst/>
        </a:prstGeom>
      </cdr:spPr>
      <cdr:txBody>
        <a:bodyPr xmlns:a="http://schemas.openxmlformats.org/drawingml/2006/main" wrap="square" rtlCol="0">
          <a:spAutoFit/>
        </a:bodyP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l"/>
          <a:r>
            <a:rPr lang="sv-SE" sz="700"/>
            <a:t>Källa: Väntetidsdatabasen, Sveriges Kommuner och Regioner. </a:t>
          </a:r>
        </a:p>
      </cdr:txBody>
    </cdr:sp>
  </cdr:relSizeAnchor>
  <cdr:relSizeAnchor xmlns:cdr="http://schemas.openxmlformats.org/drawingml/2006/chartDrawing">
    <cdr:from>
      <cdr:x>0.06396</cdr:x>
      <cdr:y>0.85043</cdr:y>
    </cdr:from>
    <cdr:to>
      <cdr:x>0.75139</cdr:x>
      <cdr:y>0.91908</cdr:y>
    </cdr:to>
    <cdr:sp macro="" textlink="">
      <cdr:nvSpPr>
        <cdr:cNvPr id="10" name="textruta 2"/>
        <cdr:cNvSpPr txBox="1"/>
      </cdr:nvSpPr>
      <cdr:spPr>
        <a:xfrm xmlns:a="http://schemas.openxmlformats.org/drawingml/2006/main">
          <a:off x="293207" y="2507699"/>
          <a:ext cx="3151339" cy="202428"/>
        </a:xfrm>
        <a:prstGeom xmlns:a="http://schemas.openxmlformats.org/drawingml/2006/main" prst="rect">
          <a:avLst/>
        </a:prstGeom>
      </cdr:spPr>
      <cdr:txBody>
        <a:bodyPr xmlns:a="http://schemas.openxmlformats.org/drawingml/2006/main" wrap="square" rtlCol="0">
          <a:spAutoFit/>
        </a:bodyP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l"/>
          <a:r>
            <a:rPr lang="sv-SE" sz="700"/>
            <a:t>* Exklusive</a:t>
          </a:r>
          <a:r>
            <a:rPr lang="sv-SE" sz="700" baseline="0"/>
            <a:t> regionerna: Blekinge, Kalmar, Kronoberg och Skåne, </a:t>
          </a:r>
          <a:endParaRPr lang="sv-SE" sz="700"/>
        </a:p>
      </cdr:txBody>
    </cdr:sp>
  </cdr:relSizeAnchor>
</c:userShapes>
</file>

<file path=xl/drawings/drawing34.xml><?xml version="1.0" encoding="utf-8"?>
<xdr:wsDr xmlns:xdr="http://schemas.openxmlformats.org/drawingml/2006/spreadsheetDrawing" xmlns:a="http://schemas.openxmlformats.org/drawingml/2006/main">
  <xdr:twoCellAnchor>
    <xdr:from>
      <xdr:col>0</xdr:col>
      <xdr:colOff>0</xdr:colOff>
      <xdr:row>0</xdr:row>
      <xdr:rowOff>0</xdr:rowOff>
    </xdr:from>
    <xdr:to>
      <xdr:col>6</xdr:col>
      <xdr:colOff>246389</xdr:colOff>
      <xdr:row>19</xdr:row>
      <xdr:rowOff>43702</xdr:rowOff>
    </xdr:to>
    <xdr:graphicFrame macro="">
      <xdr:nvGraphicFramePr>
        <xdr:cNvPr id="3" name="Diagram 2" descr="14. Ålder 70 år och äldre respektive under 70 år, väntat &gt;90 dagar*&#10;" title="14. Ålder 70 år och äldre respektive under 70 år, väntat &gt;90 daga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35.xml><?xml version="1.0" encoding="utf-8"?>
<c:userShapes xmlns:c="http://schemas.openxmlformats.org/drawingml/2006/chart">
  <cdr:relSizeAnchor xmlns:cdr="http://schemas.openxmlformats.org/drawingml/2006/chartDrawing">
    <cdr:from>
      <cdr:x>0</cdr:x>
      <cdr:y>0.04694</cdr:y>
    </cdr:from>
    <cdr:to>
      <cdr:x>0.99742</cdr:x>
      <cdr:y>0.21092</cdr:y>
    </cdr:to>
    <cdr:sp macro="" textlink="">
      <cdr:nvSpPr>
        <cdr:cNvPr id="3" name="textruta 2"/>
        <cdr:cNvSpPr txBox="1"/>
      </cdr:nvSpPr>
      <cdr:spPr>
        <a:xfrm xmlns:a="http://schemas.openxmlformats.org/drawingml/2006/main">
          <a:off x="0" y="144337"/>
          <a:ext cx="4450221" cy="504269"/>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sv-SE" sz="800" b="0"/>
            <a:t>Andel av de väntande som väntat över 90 dagar på ett första besök eller operation/</a:t>
          </a:r>
        </a:p>
        <a:p xmlns:a="http://schemas.openxmlformats.org/drawingml/2006/main">
          <a:r>
            <a:rPr lang="sv-SE" sz="800" b="0"/>
            <a:t>åtgärd i specialiserad vård. Augusti</a:t>
          </a:r>
          <a:r>
            <a:rPr lang="sv-SE" sz="800" b="0" baseline="0"/>
            <a:t> 2019 och 2020. Patientvald väntan ingår inte.</a:t>
          </a:r>
        </a:p>
        <a:p xmlns:a="http://schemas.openxmlformats.org/drawingml/2006/main">
          <a:endParaRPr lang="sv-SE" sz="800" b="0"/>
        </a:p>
        <a:p xmlns:a="http://schemas.openxmlformats.org/drawingml/2006/main">
          <a:r>
            <a:rPr lang="sv-SE" sz="800" b="0" baseline="0"/>
            <a:t> </a:t>
          </a:r>
          <a:endParaRPr lang="sv-SE" sz="800" b="0"/>
        </a:p>
      </cdr:txBody>
    </cdr:sp>
  </cdr:relSizeAnchor>
  <cdr:relSizeAnchor xmlns:cdr="http://schemas.openxmlformats.org/drawingml/2006/chartDrawing">
    <cdr:from>
      <cdr:x>0.00627</cdr:x>
      <cdr:y>0</cdr:y>
    </cdr:from>
    <cdr:to>
      <cdr:x>1</cdr:x>
      <cdr:y>0.09091</cdr:y>
    </cdr:to>
    <cdr:sp macro="" textlink="">
      <cdr:nvSpPr>
        <cdr:cNvPr id="6" name="textruta 1" descr="&#10;"/>
        <cdr:cNvSpPr txBox="1"/>
      </cdr:nvSpPr>
      <cdr:spPr>
        <a:xfrm xmlns:a="http://schemas.openxmlformats.org/drawingml/2006/main">
          <a:off x="28441" y="0"/>
          <a:ext cx="4507559" cy="257175"/>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sv-SE" sz="1000" b="1"/>
            <a:t>15. Kvinnor och män. Andel</a:t>
          </a:r>
          <a:r>
            <a:rPr lang="sv-SE" sz="1000" b="1" baseline="0"/>
            <a:t> som väntat längre än 90 dagar* </a:t>
          </a:r>
          <a:endParaRPr lang="sv-SE" sz="1000" b="1"/>
        </a:p>
      </cdr:txBody>
    </cdr:sp>
  </cdr:relSizeAnchor>
  <cdr:relSizeAnchor xmlns:cdr="http://schemas.openxmlformats.org/drawingml/2006/chartDrawing">
    <cdr:from>
      <cdr:x>0</cdr:x>
      <cdr:y>0.92844</cdr:y>
    </cdr:from>
    <cdr:to>
      <cdr:x>0.94494</cdr:x>
      <cdr:y>0.99113</cdr:y>
    </cdr:to>
    <cdr:sp macro="" textlink="">
      <cdr:nvSpPr>
        <cdr:cNvPr id="7" name="textruta 1"/>
        <cdr:cNvSpPr txBox="1"/>
      </cdr:nvSpPr>
      <cdr:spPr>
        <a:xfrm xmlns:a="http://schemas.openxmlformats.org/drawingml/2006/main">
          <a:off x="0" y="2997805"/>
          <a:ext cx="4365877" cy="202428"/>
        </a:xfrm>
        <a:prstGeom xmlns:a="http://schemas.openxmlformats.org/drawingml/2006/main" prst="rect">
          <a:avLst/>
        </a:prstGeom>
      </cdr:spPr>
      <cdr:txBody>
        <a:bodyPr xmlns:a="http://schemas.openxmlformats.org/drawingml/2006/main" wrap="square" rtlCol="0">
          <a:spAutoFit/>
        </a:bodyP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l"/>
          <a:r>
            <a:rPr lang="sv-SE" sz="700"/>
            <a:t>Källa: Väntetidsdatabasen, Sveriges Kommuner och Regioner. </a:t>
          </a:r>
        </a:p>
      </cdr:txBody>
    </cdr:sp>
  </cdr:relSizeAnchor>
  <cdr:relSizeAnchor xmlns:cdr="http://schemas.openxmlformats.org/drawingml/2006/chartDrawing">
    <cdr:from>
      <cdr:x>0.03632</cdr:x>
      <cdr:y>0.8505</cdr:y>
    </cdr:from>
    <cdr:to>
      <cdr:x>0.71139</cdr:x>
      <cdr:y>0.91319</cdr:y>
    </cdr:to>
    <cdr:sp macro="" textlink="">
      <cdr:nvSpPr>
        <cdr:cNvPr id="10" name="textruta 2"/>
        <cdr:cNvSpPr txBox="1"/>
      </cdr:nvSpPr>
      <cdr:spPr>
        <a:xfrm xmlns:a="http://schemas.openxmlformats.org/drawingml/2006/main">
          <a:off x="167808" y="2746147"/>
          <a:ext cx="3119005" cy="202428"/>
        </a:xfrm>
        <a:prstGeom xmlns:a="http://schemas.openxmlformats.org/drawingml/2006/main" prst="rect">
          <a:avLst/>
        </a:prstGeom>
      </cdr:spPr>
      <cdr:txBody>
        <a:bodyPr xmlns:a="http://schemas.openxmlformats.org/drawingml/2006/main" wrap="square" rtlCol="0">
          <a:spAutoFit/>
        </a:bodyP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l"/>
          <a:r>
            <a:rPr lang="sv-SE" sz="700"/>
            <a:t>* Exklusive</a:t>
          </a:r>
          <a:r>
            <a:rPr lang="sv-SE" sz="700" baseline="0"/>
            <a:t> regionerna: Blekinge, Kalmar</a:t>
          </a:r>
          <a:r>
            <a:rPr lang="sv-SE" sz="700" baseline="0">
              <a:solidFill>
                <a:sysClr val="windowText" lastClr="000000"/>
              </a:solidFill>
            </a:rPr>
            <a:t>, Kronoberg och </a:t>
          </a:r>
          <a:r>
            <a:rPr lang="sv-SE" sz="700" baseline="0"/>
            <a:t>Skåne, </a:t>
          </a:r>
          <a:endParaRPr lang="sv-SE" sz="700"/>
        </a:p>
      </cdr:txBody>
    </cdr:sp>
  </cdr:relSizeAnchor>
</c:userShapes>
</file>

<file path=xl/drawings/drawing36.xml><?xml version="1.0" encoding="utf-8"?>
<xdr:wsDr xmlns:xdr="http://schemas.openxmlformats.org/drawingml/2006/spreadsheetDrawing" xmlns:a="http://schemas.openxmlformats.org/drawingml/2006/main">
  <xdr:twoCellAnchor>
    <xdr:from>
      <xdr:col>10</xdr:col>
      <xdr:colOff>45629</xdr:colOff>
      <xdr:row>2</xdr:row>
      <xdr:rowOff>86934</xdr:rowOff>
    </xdr:from>
    <xdr:to>
      <xdr:col>36</xdr:col>
      <xdr:colOff>610829</xdr:colOff>
      <xdr:row>22</xdr:row>
      <xdr:rowOff>138320</xdr:rowOff>
    </xdr:to>
    <xdr:grpSp>
      <xdr:nvGrpSpPr>
        <xdr:cNvPr id="3" name="Grupp 2" descr="16a. 1:a besök 2020 jämfört med medel 2017-2019&#10;" title="16a. 1:a besök 2020 jämfört med medel 2017-2019"/>
        <xdr:cNvGrpSpPr/>
      </xdr:nvGrpSpPr>
      <xdr:grpSpPr>
        <a:xfrm>
          <a:off x="4185829" y="442534"/>
          <a:ext cx="4959400" cy="3607386"/>
          <a:chOff x="4008029" y="506034"/>
          <a:chExt cx="4680000" cy="4223336"/>
        </a:xfrm>
      </xdr:grpSpPr>
      <xdr:graphicFrame macro="">
        <xdr:nvGraphicFramePr>
          <xdr:cNvPr id="2" name="Diagram 1"/>
          <xdr:cNvGraphicFramePr>
            <a:graphicFrameLocks/>
          </xdr:cNvGraphicFramePr>
        </xdr:nvGraphicFramePr>
        <xdr:xfrm>
          <a:off x="4008029" y="506034"/>
          <a:ext cx="4680000" cy="4223336"/>
        </xdr:xfrm>
        <a:graphic>
          <a:graphicData uri="http://schemas.openxmlformats.org/drawingml/2006/chart">
            <c:chart xmlns:c="http://schemas.openxmlformats.org/drawingml/2006/chart" xmlns:r="http://schemas.openxmlformats.org/officeDocument/2006/relationships" r:id="rId1"/>
          </a:graphicData>
        </a:graphic>
      </xdr:graphicFrame>
      <xdr:pic>
        <xdr:nvPicPr>
          <xdr:cNvPr id="6" name="Bildobjekt 5"/>
          <xdr:cNvPicPr>
            <a:picLocks noChangeAspect="1"/>
          </xdr:cNvPicPr>
        </xdr:nvPicPr>
        <xdr:blipFill>
          <a:blip xmlns:r="http://schemas.openxmlformats.org/officeDocument/2006/relationships" r:embed="rId2"/>
          <a:stretch>
            <a:fillRect/>
          </a:stretch>
        </xdr:blipFill>
        <xdr:spPr>
          <a:xfrm>
            <a:off x="7505700" y="599692"/>
            <a:ext cx="1123950" cy="3877058"/>
          </a:xfrm>
          <a:prstGeom prst="rect">
            <a:avLst/>
          </a:prstGeom>
        </xdr:spPr>
      </xdr:pic>
    </xdr:grpSp>
    <xdr:clientData/>
  </xdr:twoCellAnchor>
</xdr:wsDr>
</file>

<file path=xl/drawings/drawing37.xml><?xml version="1.0" encoding="utf-8"?>
<c:userShapes xmlns:c="http://schemas.openxmlformats.org/drawingml/2006/chart">
  <cdr:relSizeAnchor xmlns:cdr="http://schemas.openxmlformats.org/drawingml/2006/chartDrawing">
    <cdr:from>
      <cdr:x>0</cdr:x>
      <cdr:y>0.96183</cdr:y>
    </cdr:from>
    <cdr:to>
      <cdr:x>1</cdr:x>
      <cdr:y>0.99535</cdr:y>
    </cdr:to>
    <cdr:sp macro="" textlink="'16a'!#REF!">
      <cdr:nvSpPr>
        <cdr:cNvPr id="3" name="textruta 1"/>
        <cdr:cNvSpPr txBox="1"/>
      </cdr:nvSpPr>
      <cdr:spPr>
        <a:xfrm xmlns:a="http://schemas.openxmlformats.org/drawingml/2006/main">
          <a:off x="0" y="4674492"/>
          <a:ext cx="8460000" cy="162907"/>
        </a:xfrm>
        <a:prstGeom xmlns:a="http://schemas.openxmlformats.org/drawingml/2006/main" prst="rect">
          <a:avLst/>
        </a:prstGeom>
      </cdr:spPr>
      <cdr:txBody>
        <a:bodyPr xmlns:a="http://schemas.openxmlformats.org/drawingml/2006/main" wrap="square" rtlCol="0" anchor="ctr">
          <a:noAutofit/>
        </a:bodyP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l"/>
          <a:fld id="{394BD98B-F216-4549-A4BA-459859BD8CA1}" type="TxLink">
            <a:rPr lang="en-US" sz="900" b="0" i="0" u="none" strike="noStrike">
              <a:solidFill>
                <a:srgbClr val="000000"/>
              </a:solidFill>
              <a:latin typeface="Century Gothic" panose="020B0502020202020204" pitchFamily="34" charset="0"/>
            </a:rPr>
            <a:pPr algn="l"/>
            <a:t> </a:t>
          </a:fld>
          <a:endParaRPr lang="sv-SE" sz="900">
            <a:latin typeface="Century Gothic" panose="020B0502020202020204" pitchFamily="34" charset="0"/>
          </a:endParaRPr>
        </a:p>
      </cdr:txBody>
    </cdr:sp>
  </cdr:relSizeAnchor>
  <cdr:relSizeAnchor xmlns:cdr="http://schemas.openxmlformats.org/drawingml/2006/chartDrawing">
    <cdr:from>
      <cdr:x>0</cdr:x>
      <cdr:y>0.04499</cdr:y>
    </cdr:from>
    <cdr:to>
      <cdr:x>0.78117</cdr:x>
      <cdr:y>0.18223</cdr:y>
    </cdr:to>
    <cdr:sp macro="" textlink="">
      <cdr:nvSpPr>
        <cdr:cNvPr id="5" name="textruta 4"/>
        <cdr:cNvSpPr txBox="1"/>
      </cdr:nvSpPr>
      <cdr:spPr>
        <a:xfrm xmlns:a="http://schemas.openxmlformats.org/drawingml/2006/main">
          <a:off x="0" y="190017"/>
          <a:ext cx="3543387" cy="579611"/>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en-US" sz="800">
              <a:latin typeface="Century Gothic" panose="020B0502020202020204" pitchFamily="34" charset="0"/>
            </a:rPr>
            <a:t>Antal genomförda första besök inom specialiserad vård januari-augusti 2020 jämfört med 2017-2019. Procentuell förändring.</a:t>
          </a:r>
        </a:p>
      </cdr:txBody>
    </cdr:sp>
  </cdr:relSizeAnchor>
  <cdr:relSizeAnchor xmlns:cdr="http://schemas.openxmlformats.org/drawingml/2006/chartDrawing">
    <cdr:from>
      <cdr:x>0.01307</cdr:x>
      <cdr:y>0.00177</cdr:y>
    </cdr:from>
    <cdr:to>
      <cdr:x>0.768</cdr:x>
      <cdr:y>0.07041</cdr:y>
    </cdr:to>
    <cdr:sp macro="" textlink="">
      <cdr:nvSpPr>
        <cdr:cNvPr id="2" name="textruta 1"/>
        <cdr:cNvSpPr txBox="1"/>
      </cdr:nvSpPr>
      <cdr:spPr>
        <a:xfrm xmlns:a="http://schemas.openxmlformats.org/drawingml/2006/main">
          <a:off x="75297" y="7487"/>
          <a:ext cx="4348370" cy="289891"/>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endParaRPr lang="en-GB" sz="1100"/>
        </a:p>
      </cdr:txBody>
    </cdr:sp>
  </cdr:relSizeAnchor>
  <cdr:relSizeAnchor xmlns:cdr="http://schemas.openxmlformats.org/drawingml/2006/chartDrawing">
    <cdr:from>
      <cdr:x>0.01882</cdr:x>
      <cdr:y>0.01746</cdr:y>
    </cdr:from>
    <cdr:to>
      <cdr:x>0.67597</cdr:x>
      <cdr:y>0.09002</cdr:y>
    </cdr:to>
    <cdr:sp macro="" textlink="">
      <cdr:nvSpPr>
        <cdr:cNvPr id="4" name="textruta 3"/>
        <cdr:cNvSpPr txBox="1"/>
      </cdr:nvSpPr>
      <cdr:spPr>
        <a:xfrm xmlns:a="http://schemas.openxmlformats.org/drawingml/2006/main">
          <a:off x="108428" y="73748"/>
          <a:ext cx="3785152" cy="306457"/>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endParaRPr lang="en-GB" sz="1100"/>
        </a:p>
      </cdr:txBody>
    </cdr:sp>
  </cdr:relSizeAnchor>
  <cdr:relSizeAnchor xmlns:cdr="http://schemas.openxmlformats.org/drawingml/2006/chartDrawing">
    <cdr:from>
      <cdr:x>0.00017</cdr:x>
      <cdr:y>0.00177</cdr:y>
    </cdr:from>
    <cdr:to>
      <cdr:x>0.74881</cdr:x>
      <cdr:y>0.06061</cdr:y>
    </cdr:to>
    <cdr:sp macro="" textlink="">
      <cdr:nvSpPr>
        <cdr:cNvPr id="6" name="textruta 5"/>
        <cdr:cNvSpPr txBox="1"/>
      </cdr:nvSpPr>
      <cdr:spPr>
        <a:xfrm xmlns:a="http://schemas.openxmlformats.org/drawingml/2006/main">
          <a:off x="771" y="7475"/>
          <a:ext cx="3395853" cy="248501"/>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en-GB" sz="1000" b="1">
              <a:latin typeface="Century Gothic" panose="020B0502020202020204" pitchFamily="34" charset="0"/>
            </a:rPr>
            <a:t>16a. 1:a besök 2020 jämfört med medel 2017-2019</a:t>
          </a:r>
        </a:p>
      </cdr:txBody>
    </cdr:sp>
  </cdr:relSizeAnchor>
  <cdr:relSizeAnchor xmlns:cdr="http://schemas.openxmlformats.org/drawingml/2006/chartDrawing">
    <cdr:from>
      <cdr:x>0.00707</cdr:x>
      <cdr:y>0.11158</cdr:y>
    </cdr:from>
    <cdr:to>
      <cdr:x>0.12576</cdr:x>
      <cdr:y>0.15472</cdr:y>
    </cdr:to>
    <cdr:sp macro="" textlink="">
      <cdr:nvSpPr>
        <cdr:cNvPr id="7" name="textruta 6"/>
        <cdr:cNvSpPr txBox="1"/>
      </cdr:nvSpPr>
      <cdr:spPr>
        <a:xfrm xmlns:a="http://schemas.openxmlformats.org/drawingml/2006/main">
          <a:off x="34636" y="392200"/>
          <a:ext cx="581780" cy="151639"/>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en-GB" sz="700"/>
            <a:t>Procent</a:t>
          </a:r>
        </a:p>
      </cdr:txBody>
    </cdr:sp>
  </cdr:relSizeAnchor>
  <cdr:relSizeAnchor xmlns:cdr="http://schemas.openxmlformats.org/drawingml/2006/chartDrawing">
    <cdr:from>
      <cdr:x>0</cdr:x>
      <cdr:y>0.91538</cdr:y>
    </cdr:from>
    <cdr:to>
      <cdr:x>0.77204</cdr:x>
      <cdr:y>0.96078</cdr:y>
    </cdr:to>
    <cdr:sp macro="" textlink="">
      <cdr:nvSpPr>
        <cdr:cNvPr id="8" name="textruta 7"/>
        <cdr:cNvSpPr txBox="1"/>
      </cdr:nvSpPr>
      <cdr:spPr>
        <a:xfrm xmlns:a="http://schemas.openxmlformats.org/drawingml/2006/main">
          <a:off x="0" y="3865942"/>
          <a:ext cx="3613143" cy="191756"/>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en-GB" sz="700"/>
            <a:t>*Jämtland-Härjedalens värde för mars visas ej p.g.a.</a:t>
          </a:r>
          <a:r>
            <a:rPr lang="en-GB" sz="700" baseline="0"/>
            <a:t> avvikande redovisning.</a:t>
          </a:r>
          <a:endParaRPr lang="en-GB" sz="700"/>
        </a:p>
      </cdr:txBody>
    </cdr:sp>
  </cdr:relSizeAnchor>
  <cdr:relSizeAnchor xmlns:cdr="http://schemas.openxmlformats.org/drawingml/2006/chartDrawing">
    <cdr:from>
      <cdr:x>0</cdr:x>
      <cdr:y>0.94901</cdr:y>
    </cdr:from>
    <cdr:to>
      <cdr:x>0.72674</cdr:x>
      <cdr:y>0.99412</cdr:y>
    </cdr:to>
    <cdr:sp macro="" textlink="">
      <cdr:nvSpPr>
        <cdr:cNvPr id="10" name="textruta 1"/>
        <cdr:cNvSpPr txBox="1"/>
      </cdr:nvSpPr>
      <cdr:spPr>
        <a:xfrm xmlns:a="http://schemas.openxmlformats.org/drawingml/2006/main">
          <a:off x="0" y="4007988"/>
          <a:ext cx="3296479" cy="190500"/>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en-GB" sz="700"/>
            <a:t>Källa:</a:t>
          </a:r>
          <a:r>
            <a:rPr lang="en-GB" sz="700" baseline="0"/>
            <a:t> Väntetidsdatabasen, Sveriges Kommuner och Regioner.</a:t>
          </a:r>
          <a:endParaRPr lang="en-GB" sz="700"/>
        </a:p>
      </cdr:txBody>
    </cdr:sp>
  </cdr:relSizeAnchor>
</c:userShapes>
</file>

<file path=xl/drawings/drawing38.xml><?xml version="1.0" encoding="utf-8"?>
<xdr:wsDr xmlns:xdr="http://schemas.openxmlformats.org/drawingml/2006/spreadsheetDrawing" xmlns:a="http://schemas.openxmlformats.org/drawingml/2006/main">
  <xdr:absoluteAnchor>
    <xdr:pos x="3911710" y="392208"/>
    <xdr:ext cx="4745935" cy="4183106"/>
    <xdr:graphicFrame macro="">
      <xdr:nvGraphicFramePr>
        <xdr:cNvPr id="2" name="Diagram 1" descr="16b. Operationer/åtgärder 2020 jämfört med  2017-2019&#10;" title="16b. Operationer/åtgärder 2020 jämfört med  2017-2019"/>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absoluteAnchor>
</xdr:wsDr>
</file>

<file path=xl/drawings/drawing39.xml><?xml version="1.0" encoding="utf-8"?>
<c:userShapes xmlns:c="http://schemas.openxmlformats.org/drawingml/2006/chart">
  <cdr:relSizeAnchor xmlns:cdr="http://schemas.openxmlformats.org/drawingml/2006/chartDrawing">
    <cdr:from>
      <cdr:x>0</cdr:x>
      <cdr:y>0.96183</cdr:y>
    </cdr:from>
    <cdr:to>
      <cdr:x>1</cdr:x>
      <cdr:y>0.99535</cdr:y>
    </cdr:to>
    <cdr:sp macro="" textlink="'16b'!#REF!">
      <cdr:nvSpPr>
        <cdr:cNvPr id="3" name="textruta 1"/>
        <cdr:cNvSpPr txBox="1"/>
      </cdr:nvSpPr>
      <cdr:spPr>
        <a:xfrm xmlns:a="http://schemas.openxmlformats.org/drawingml/2006/main">
          <a:off x="0" y="4674492"/>
          <a:ext cx="8460000" cy="162907"/>
        </a:xfrm>
        <a:prstGeom xmlns:a="http://schemas.openxmlformats.org/drawingml/2006/main" prst="rect">
          <a:avLst/>
        </a:prstGeom>
      </cdr:spPr>
      <cdr:txBody>
        <a:bodyPr xmlns:a="http://schemas.openxmlformats.org/drawingml/2006/main" wrap="square" rtlCol="0" anchor="ctr">
          <a:noAutofit/>
        </a:bodyP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l"/>
          <a:fld id="{394BD98B-F216-4549-A4BA-459859BD8CA1}" type="TxLink">
            <a:rPr lang="en-US" sz="900" b="0" i="0" u="none" strike="noStrike">
              <a:solidFill>
                <a:srgbClr val="000000"/>
              </a:solidFill>
              <a:latin typeface="Century Gothic" panose="020B0502020202020204" pitchFamily="34" charset="0"/>
            </a:rPr>
            <a:pPr algn="l"/>
            <a:t> </a:t>
          </a:fld>
          <a:endParaRPr lang="sv-SE" sz="900">
            <a:latin typeface="Century Gothic" panose="020B0502020202020204" pitchFamily="34" charset="0"/>
          </a:endParaRPr>
        </a:p>
      </cdr:txBody>
    </cdr:sp>
  </cdr:relSizeAnchor>
  <cdr:relSizeAnchor xmlns:cdr="http://schemas.openxmlformats.org/drawingml/2006/chartDrawing">
    <cdr:from>
      <cdr:x>0</cdr:x>
      <cdr:y>0.0434</cdr:y>
    </cdr:from>
    <cdr:to>
      <cdr:x>0.75151</cdr:x>
      <cdr:y>0.16641</cdr:y>
    </cdr:to>
    <cdr:sp macro="" textlink="">
      <cdr:nvSpPr>
        <cdr:cNvPr id="5" name="textruta 4"/>
        <cdr:cNvSpPr txBox="1"/>
      </cdr:nvSpPr>
      <cdr:spPr>
        <a:xfrm xmlns:a="http://schemas.openxmlformats.org/drawingml/2006/main">
          <a:off x="0" y="181546"/>
          <a:ext cx="3481815" cy="514582"/>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en-US" sz="800">
              <a:latin typeface="Century Gothic" panose="020B0502020202020204" pitchFamily="34" charset="0"/>
            </a:rPr>
            <a:t>Antal genomförda operationer eller andra åtgärder som omfattas av vårdgarantin inom specialiserad vård januari-augusti 2020 jämfört med 2017-2019. Procentuell förändring.</a:t>
          </a:r>
        </a:p>
      </cdr:txBody>
    </cdr:sp>
  </cdr:relSizeAnchor>
  <cdr:relSizeAnchor xmlns:cdr="http://schemas.openxmlformats.org/drawingml/2006/chartDrawing">
    <cdr:from>
      <cdr:x>0</cdr:x>
      <cdr:y>0.90813</cdr:y>
    </cdr:from>
    <cdr:to>
      <cdr:x>0.78726</cdr:x>
      <cdr:y>0.9604</cdr:y>
    </cdr:to>
    <cdr:sp macro="" textlink="">
      <cdr:nvSpPr>
        <cdr:cNvPr id="7" name="textruta 1"/>
        <cdr:cNvSpPr txBox="1"/>
      </cdr:nvSpPr>
      <cdr:spPr>
        <a:xfrm xmlns:a="http://schemas.openxmlformats.org/drawingml/2006/main">
          <a:off x="0" y="3798792"/>
          <a:ext cx="3736285" cy="218663"/>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en-GB" sz="700"/>
            <a:t>*Jämtland-Härjedalens värde för mars visas ej p.g.a.</a:t>
          </a:r>
          <a:r>
            <a:rPr lang="en-GB" sz="700" baseline="0"/>
            <a:t> avvikande redovisning.</a:t>
          </a:r>
          <a:endParaRPr lang="en-GB" sz="700"/>
        </a:p>
      </cdr:txBody>
    </cdr:sp>
  </cdr:relSizeAnchor>
  <cdr:relSizeAnchor xmlns:cdr="http://schemas.openxmlformats.org/drawingml/2006/chartDrawing">
    <cdr:from>
      <cdr:x>0</cdr:x>
      <cdr:y>0.94869</cdr:y>
    </cdr:from>
    <cdr:to>
      <cdr:x>0.72674</cdr:x>
      <cdr:y>0.99423</cdr:y>
    </cdr:to>
    <cdr:sp macro="" textlink="">
      <cdr:nvSpPr>
        <cdr:cNvPr id="9" name="textruta 1"/>
        <cdr:cNvSpPr txBox="1"/>
      </cdr:nvSpPr>
      <cdr:spPr>
        <a:xfrm xmlns:a="http://schemas.openxmlformats.org/drawingml/2006/main">
          <a:off x="0" y="3968473"/>
          <a:ext cx="3367044" cy="190500"/>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en-GB" sz="700"/>
            <a:t>Källa:</a:t>
          </a:r>
          <a:r>
            <a:rPr lang="en-GB" sz="700" baseline="0"/>
            <a:t> Väntetidsdatabasen, Sveriges Kommuner och Regioner.</a:t>
          </a:r>
          <a:endParaRPr lang="en-GB" sz="700"/>
        </a:p>
      </cdr:txBody>
    </cdr:sp>
  </cdr:relSizeAnchor>
  <cdr:relSizeAnchor xmlns:cdr="http://schemas.openxmlformats.org/drawingml/2006/chartDrawing">
    <cdr:from>
      <cdr:x>0.74058</cdr:x>
      <cdr:y>0</cdr:y>
    </cdr:from>
    <cdr:to>
      <cdr:x>1</cdr:x>
      <cdr:y>1</cdr:y>
    </cdr:to>
    <cdr:pic>
      <cdr:nvPicPr>
        <cdr:cNvPr id="10" name="Bildobjekt 9"/>
        <cdr:cNvPicPr>
          <a:picLocks xmlns:a="http://schemas.openxmlformats.org/drawingml/2006/main" noChangeAspect="1"/>
        </cdr:cNvPicPr>
      </cdr:nvPicPr>
      <cdr:blipFill>
        <a:blip xmlns:a="http://schemas.openxmlformats.org/drawingml/2006/main" xmlns:r="http://schemas.openxmlformats.org/officeDocument/2006/relationships" r:embed="rId1"/>
        <a:stretch xmlns:a="http://schemas.openxmlformats.org/drawingml/2006/main">
          <a:fillRect/>
        </a:stretch>
      </cdr:blipFill>
      <cdr:spPr>
        <a:xfrm xmlns:a="http://schemas.openxmlformats.org/drawingml/2006/main">
          <a:off x="3431192" y="0"/>
          <a:ext cx="1201906" cy="4183106"/>
        </a:xfrm>
        <a:prstGeom xmlns:a="http://schemas.openxmlformats.org/drawingml/2006/main" prst="rect">
          <a:avLst/>
        </a:prstGeom>
      </cdr:spPr>
    </cdr:pic>
  </cdr:relSizeAnchor>
  <cdr:relSizeAnchor xmlns:cdr="http://schemas.openxmlformats.org/drawingml/2006/chartDrawing">
    <cdr:from>
      <cdr:x>0</cdr:x>
      <cdr:y>0.1349</cdr:y>
    </cdr:from>
    <cdr:to>
      <cdr:x>0.1162</cdr:x>
      <cdr:y>0.17846</cdr:y>
    </cdr:to>
    <cdr:sp macro="" textlink="">
      <cdr:nvSpPr>
        <cdr:cNvPr id="11" name="textruta 1"/>
        <cdr:cNvSpPr txBox="1"/>
      </cdr:nvSpPr>
      <cdr:spPr>
        <a:xfrm xmlns:a="http://schemas.openxmlformats.org/drawingml/2006/main">
          <a:off x="0" y="564321"/>
          <a:ext cx="538370" cy="182217"/>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en-GB" sz="700"/>
            <a:t>Procent</a:t>
          </a:r>
        </a:p>
      </cdr:txBody>
    </cdr:sp>
  </cdr:relSizeAnchor>
</c:userShapes>
</file>

<file path=xl/drawings/drawing4.xml><?xml version="1.0" encoding="utf-8"?>
<xdr:wsDr xmlns:xdr="http://schemas.openxmlformats.org/drawingml/2006/spreadsheetDrawing" xmlns:a="http://schemas.openxmlformats.org/drawingml/2006/main">
  <xdr:twoCellAnchor editAs="oneCell">
    <xdr:from>
      <xdr:col>1</xdr:col>
      <xdr:colOff>12700</xdr:colOff>
      <xdr:row>0</xdr:row>
      <xdr:rowOff>82551</xdr:rowOff>
    </xdr:from>
    <xdr:to>
      <xdr:col>2</xdr:col>
      <xdr:colOff>1104900</xdr:colOff>
      <xdr:row>0</xdr:row>
      <xdr:rowOff>369015</xdr:rowOff>
    </xdr:to>
    <xdr:pic>
      <xdr:nvPicPr>
        <xdr:cNvPr id="3" name="Bildobjekt 2" descr="Socialstyrelsens logotyp" title="Socialstyrelsens logotyp"/>
        <xdr:cNvPicPr>
          <a:picLocks noChangeAspect="1"/>
        </xdr:cNvPicPr>
      </xdr:nvPicPr>
      <xdr:blipFill>
        <a:blip xmlns:r="http://schemas.openxmlformats.org/officeDocument/2006/relationships" r:embed="rId1"/>
        <a:stretch>
          <a:fillRect/>
        </a:stretch>
      </xdr:blipFill>
      <xdr:spPr>
        <a:xfrm>
          <a:off x="127000" y="82551"/>
          <a:ext cx="1397000" cy="286464"/>
        </a:xfrm>
        <a:prstGeom prst="rect">
          <a:avLst/>
        </a:prstGeom>
      </xdr:spPr>
    </xdr:pic>
    <xdr:clientData/>
  </xdr:twoCellAnchor>
</xdr:wsDr>
</file>

<file path=xl/drawings/drawing40.xml><?xml version="1.0" encoding="utf-8"?>
<xdr:wsDr xmlns:xdr="http://schemas.openxmlformats.org/drawingml/2006/spreadsheetDrawing" xmlns:a="http://schemas.openxmlformats.org/drawingml/2006/main">
  <xdr:twoCellAnchor>
    <xdr:from>
      <xdr:col>11</xdr:col>
      <xdr:colOff>118961</xdr:colOff>
      <xdr:row>3</xdr:row>
      <xdr:rowOff>338683</xdr:rowOff>
    </xdr:from>
    <xdr:to>
      <xdr:col>14</xdr:col>
      <xdr:colOff>191267</xdr:colOff>
      <xdr:row>28</xdr:row>
      <xdr:rowOff>48210</xdr:rowOff>
    </xdr:to>
    <xdr:graphicFrame macro="">
      <xdr:nvGraphicFramePr>
        <xdr:cNvPr id="2" name="Diagram 1" descr="Väntande patienter över eller kortare tid än 90 dagar&#10;" title="Väntande patienter över eller kortare tid än 90 daga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14</xdr:col>
      <xdr:colOff>176348</xdr:colOff>
      <xdr:row>3</xdr:row>
      <xdr:rowOff>333511</xdr:rowOff>
    </xdr:from>
    <xdr:to>
      <xdr:col>16</xdr:col>
      <xdr:colOff>199418</xdr:colOff>
      <xdr:row>28</xdr:row>
      <xdr:rowOff>49256</xdr:rowOff>
    </xdr:to>
    <xdr:graphicFrame macro="">
      <xdr:nvGraphicFramePr>
        <xdr:cNvPr id="3" name="Diagram 2" descr="Väntande patienter över eller kortare tid än 90 dagar&#10;" title="Väntande patienter över eller kortare tid än 90 daga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41.xml><?xml version="1.0" encoding="utf-8"?>
<c:userShapes xmlns:c="http://schemas.openxmlformats.org/drawingml/2006/chart">
  <cdr:relSizeAnchor xmlns:cdr="http://schemas.openxmlformats.org/drawingml/2006/chartDrawing">
    <cdr:from>
      <cdr:x>0.37076</cdr:x>
      <cdr:y>0</cdr:y>
    </cdr:from>
    <cdr:to>
      <cdr:x>0.99373</cdr:x>
      <cdr:y>0.07801</cdr:y>
    </cdr:to>
    <cdr:sp macro="" textlink="">
      <cdr:nvSpPr>
        <cdr:cNvPr id="6" name="textruta 1"/>
        <cdr:cNvSpPr txBox="1"/>
      </cdr:nvSpPr>
      <cdr:spPr>
        <a:xfrm xmlns:a="http://schemas.openxmlformats.org/drawingml/2006/main">
          <a:off x="1326776" y="0"/>
          <a:ext cx="2229273" cy="435684"/>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en-US" sz="800" b="1"/>
            <a:t>Operationer</a:t>
          </a:r>
          <a:r>
            <a:rPr lang="en-US" sz="800" b="1" baseline="0"/>
            <a:t>/åtgärder</a:t>
          </a:r>
          <a:endParaRPr lang="en-US" sz="800" b="1"/>
        </a:p>
      </cdr:txBody>
    </cdr:sp>
  </cdr:relSizeAnchor>
  <cdr:relSizeAnchor xmlns:cdr="http://schemas.openxmlformats.org/drawingml/2006/chartDrawing">
    <cdr:from>
      <cdr:x>0</cdr:x>
      <cdr:y>0.95825</cdr:y>
    </cdr:from>
    <cdr:to>
      <cdr:x>1</cdr:x>
      <cdr:y>0.99744</cdr:y>
    </cdr:to>
    <cdr:sp macro="" textlink="">
      <cdr:nvSpPr>
        <cdr:cNvPr id="7" name="textruta 1"/>
        <cdr:cNvSpPr txBox="1"/>
      </cdr:nvSpPr>
      <cdr:spPr>
        <a:xfrm xmlns:a="http://schemas.openxmlformats.org/drawingml/2006/main">
          <a:off x="0" y="4591050"/>
          <a:ext cx="3505200" cy="187763"/>
        </a:xfrm>
        <a:prstGeom xmlns:a="http://schemas.openxmlformats.org/drawingml/2006/main" prst="rect">
          <a:avLst/>
        </a:prstGeom>
      </cdr:spPr>
      <cdr:txBody>
        <a:bodyPr xmlns:a="http://schemas.openxmlformats.org/drawingml/2006/main" wrap="square" rtlCol="0">
          <a:noAutofit/>
        </a:bodyP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l"/>
          <a:endParaRPr lang="sv-SE" sz="700"/>
        </a:p>
      </cdr:txBody>
    </cdr:sp>
  </cdr:relSizeAnchor>
</c:userShapes>
</file>

<file path=xl/drawings/drawing42.xml><?xml version="1.0" encoding="utf-8"?>
<c:userShapes xmlns:c="http://schemas.openxmlformats.org/drawingml/2006/chart">
  <cdr:relSizeAnchor xmlns:cdr="http://schemas.openxmlformats.org/drawingml/2006/chartDrawing">
    <cdr:from>
      <cdr:x>0.28461</cdr:x>
      <cdr:y>0</cdr:y>
    </cdr:from>
    <cdr:to>
      <cdr:x>1</cdr:x>
      <cdr:y>0.04661</cdr:y>
    </cdr:to>
    <cdr:sp macro="" textlink="">
      <cdr:nvSpPr>
        <cdr:cNvPr id="6" name="textruta 1"/>
        <cdr:cNvSpPr txBox="1"/>
      </cdr:nvSpPr>
      <cdr:spPr>
        <a:xfrm xmlns:a="http://schemas.openxmlformats.org/drawingml/2006/main">
          <a:off x="491968" y="0"/>
          <a:ext cx="1236600" cy="229771"/>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en-US" sz="800" b="1">
              <a:latin typeface="Century Gothic" panose="020B0502020202020204" pitchFamily="34" charset="0"/>
            </a:rPr>
            <a:t>Första besök</a:t>
          </a:r>
        </a:p>
      </cdr:txBody>
    </cdr:sp>
  </cdr:relSizeAnchor>
  <cdr:relSizeAnchor xmlns:cdr="http://schemas.openxmlformats.org/drawingml/2006/chartDrawing">
    <cdr:from>
      <cdr:x>0</cdr:x>
      <cdr:y>0.95825</cdr:y>
    </cdr:from>
    <cdr:to>
      <cdr:x>1</cdr:x>
      <cdr:y>0.99744</cdr:y>
    </cdr:to>
    <cdr:sp macro="" textlink="">
      <cdr:nvSpPr>
        <cdr:cNvPr id="7" name="textruta 1"/>
        <cdr:cNvSpPr txBox="1"/>
      </cdr:nvSpPr>
      <cdr:spPr>
        <a:xfrm xmlns:a="http://schemas.openxmlformats.org/drawingml/2006/main">
          <a:off x="0" y="4591050"/>
          <a:ext cx="3505200" cy="187763"/>
        </a:xfrm>
        <a:prstGeom xmlns:a="http://schemas.openxmlformats.org/drawingml/2006/main" prst="rect">
          <a:avLst/>
        </a:prstGeom>
      </cdr:spPr>
      <cdr:txBody>
        <a:bodyPr xmlns:a="http://schemas.openxmlformats.org/drawingml/2006/main" wrap="square" rtlCol="0">
          <a:noAutofit/>
        </a:bodyP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l"/>
          <a:endParaRPr lang="sv-SE" sz="700"/>
        </a:p>
      </cdr:txBody>
    </cdr:sp>
  </cdr:relSizeAnchor>
</c:userShapes>
</file>

<file path=xl/drawings/drawing43.xml><?xml version="1.0" encoding="utf-8"?>
<xdr:wsDr xmlns:xdr="http://schemas.openxmlformats.org/drawingml/2006/spreadsheetDrawing" xmlns:a="http://schemas.openxmlformats.org/drawingml/2006/main">
  <xdr:absoluteAnchor>
    <xdr:pos x="6941965" y="435512"/>
    <xdr:ext cx="5946690" cy="4443609"/>
    <xdr:graphicFrame macro="">
      <xdr:nvGraphicFramePr>
        <xdr:cNvPr id="3" name="Diagram 2"/>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absoluteAnchor>
  <xdr:oneCellAnchor>
    <xdr:from>
      <xdr:col>53</xdr:col>
      <xdr:colOff>85758</xdr:colOff>
      <xdr:row>3</xdr:row>
      <xdr:rowOff>89644</xdr:rowOff>
    </xdr:from>
    <xdr:ext cx="1339056" cy="4136390"/>
    <xdr:pic>
      <xdr:nvPicPr>
        <xdr:cNvPr id="4" name="chart"/>
        <xdr:cNvPicPr>
          <a:picLocks noChangeAspect="1"/>
        </xdr:cNvPicPr>
      </xdr:nvPicPr>
      <xdr:blipFill>
        <a:blip xmlns:r="http://schemas.openxmlformats.org/officeDocument/2006/relationships" r:embed="rId2"/>
        <a:stretch>
          <a:fillRect/>
        </a:stretch>
      </xdr:blipFill>
      <xdr:spPr>
        <a:xfrm>
          <a:off x="11050938" y="638284"/>
          <a:ext cx="1339056" cy="4136390"/>
        </a:xfrm>
        <a:prstGeom prst="rect">
          <a:avLst/>
        </a:prstGeom>
      </xdr:spPr>
    </xdr:pic>
    <xdr:clientData/>
  </xdr:oneCellAnchor>
  <xdr:absoluteAnchor>
    <xdr:pos x="7004165" y="5875020"/>
    <xdr:ext cx="4804064" cy="4069080"/>
    <xdr:graphicFrame macro="">
      <xdr:nvGraphicFramePr>
        <xdr:cNvPr id="7" name="Diagram 6"/>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absoluteAnchor>
</xdr:wsDr>
</file>

<file path=xl/drawings/drawing44.xml><?xml version="1.0" encoding="utf-8"?>
<c:userShapes xmlns:c="http://schemas.openxmlformats.org/drawingml/2006/chart">
  <cdr:relSizeAnchor xmlns:cdr="http://schemas.openxmlformats.org/drawingml/2006/chartDrawing">
    <cdr:from>
      <cdr:x>0</cdr:x>
      <cdr:y>0.96183</cdr:y>
    </cdr:from>
    <cdr:to>
      <cdr:x>1</cdr:x>
      <cdr:y>0.99535</cdr:y>
    </cdr:to>
    <cdr:sp macro="" textlink="'B mall'!#REF!">
      <cdr:nvSpPr>
        <cdr:cNvPr id="3" name="textruta 1"/>
        <cdr:cNvSpPr txBox="1"/>
      </cdr:nvSpPr>
      <cdr:spPr>
        <a:xfrm xmlns:a="http://schemas.openxmlformats.org/drawingml/2006/main">
          <a:off x="0" y="4674492"/>
          <a:ext cx="8460000" cy="162907"/>
        </a:xfrm>
        <a:prstGeom xmlns:a="http://schemas.openxmlformats.org/drawingml/2006/main" prst="rect">
          <a:avLst/>
        </a:prstGeom>
      </cdr:spPr>
      <cdr:txBody>
        <a:bodyPr xmlns:a="http://schemas.openxmlformats.org/drawingml/2006/main" wrap="square" rtlCol="0" anchor="ctr">
          <a:noAutofit/>
        </a:bodyP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l"/>
          <a:fld id="{394BD98B-F216-4549-A4BA-459859BD8CA1}" type="TxLink">
            <a:rPr lang="en-US" sz="900" b="0" i="0" u="none" strike="noStrike">
              <a:solidFill>
                <a:srgbClr val="000000"/>
              </a:solidFill>
              <a:latin typeface="Century Gothic" panose="020B0502020202020204" pitchFamily="34" charset="0"/>
            </a:rPr>
            <a:pPr algn="l"/>
            <a:t> </a:t>
          </a:fld>
          <a:endParaRPr lang="sv-SE" sz="900">
            <a:latin typeface="Century Gothic" panose="020B0502020202020204" pitchFamily="34" charset="0"/>
          </a:endParaRPr>
        </a:p>
      </cdr:txBody>
    </cdr:sp>
  </cdr:relSizeAnchor>
  <cdr:relSizeAnchor xmlns:cdr="http://schemas.openxmlformats.org/drawingml/2006/chartDrawing">
    <cdr:from>
      <cdr:x>0.0396</cdr:x>
      <cdr:y>0.85855</cdr:y>
    </cdr:from>
    <cdr:to>
      <cdr:x>0.08576</cdr:x>
      <cdr:y>0.93889</cdr:y>
    </cdr:to>
    <cdr:pic>
      <cdr:nvPicPr>
        <cdr:cNvPr id="11" name="chart"/>
        <cdr:cNvPicPr>
          <a:picLocks xmlns:a="http://schemas.openxmlformats.org/drawingml/2006/main" noChangeAspect="1"/>
        </cdr:cNvPicPr>
      </cdr:nvPicPr>
      <cdr:blipFill>
        <a:blip xmlns:a="http://schemas.openxmlformats.org/drawingml/2006/main" xmlns:r="http://schemas.openxmlformats.org/officeDocument/2006/relationships" r:embed="rId1"/>
        <a:stretch xmlns:a="http://schemas.openxmlformats.org/drawingml/2006/main">
          <a:fillRect/>
        </a:stretch>
      </cdr:blipFill>
      <cdr:spPr>
        <a:xfrm xmlns:a="http://schemas.openxmlformats.org/drawingml/2006/main">
          <a:off x="235315" y="3790927"/>
          <a:ext cx="274310" cy="354739"/>
        </a:xfrm>
        <a:prstGeom xmlns:a="http://schemas.openxmlformats.org/drawingml/2006/main" prst="rect">
          <a:avLst/>
        </a:prstGeom>
      </cdr:spPr>
    </cdr:pic>
  </cdr:relSizeAnchor>
  <cdr:relSizeAnchor xmlns:cdr="http://schemas.openxmlformats.org/drawingml/2006/chartDrawing">
    <cdr:from>
      <cdr:x>0.06939</cdr:x>
      <cdr:y>0.82302</cdr:y>
    </cdr:from>
    <cdr:to>
      <cdr:x>0.10204</cdr:x>
      <cdr:y>0.83086</cdr:y>
    </cdr:to>
    <cdr:pic>
      <cdr:nvPicPr>
        <cdr:cNvPr id="12" name="chart"/>
        <cdr:cNvPicPr>
          <a:picLocks xmlns:a="http://schemas.openxmlformats.org/drawingml/2006/main" noChangeAspect="1"/>
        </cdr:cNvPicPr>
      </cdr:nvPicPr>
      <cdr:blipFill>
        <a:blip xmlns:a="http://schemas.openxmlformats.org/drawingml/2006/main" xmlns:r="http://schemas.openxmlformats.org/officeDocument/2006/relationships" r:embed="rId2"/>
        <a:stretch xmlns:a="http://schemas.openxmlformats.org/drawingml/2006/main">
          <a:fillRect/>
        </a:stretch>
      </cdr:blipFill>
      <cdr:spPr>
        <a:xfrm xmlns:a="http://schemas.openxmlformats.org/drawingml/2006/main">
          <a:off x="412340" y="3634023"/>
          <a:ext cx="194025" cy="34617"/>
        </a:xfrm>
        <a:prstGeom xmlns:a="http://schemas.openxmlformats.org/drawingml/2006/main" prst="rect">
          <a:avLst/>
        </a:prstGeom>
      </cdr:spPr>
    </cdr:pic>
  </cdr:relSizeAnchor>
  <cdr:relSizeAnchor xmlns:cdr="http://schemas.openxmlformats.org/drawingml/2006/chartDrawing">
    <cdr:from>
      <cdr:x>0</cdr:x>
      <cdr:y>0.07832</cdr:y>
    </cdr:from>
    <cdr:to>
      <cdr:x>0.78117</cdr:x>
      <cdr:y>0.17788</cdr:y>
    </cdr:to>
    <cdr:sp macro="" textlink="'B mall'!$L$2">
      <cdr:nvSpPr>
        <cdr:cNvPr id="5" name="textruta 4"/>
        <cdr:cNvSpPr txBox="1"/>
      </cdr:nvSpPr>
      <cdr:spPr>
        <a:xfrm xmlns:a="http://schemas.openxmlformats.org/drawingml/2006/main">
          <a:off x="0" y="345831"/>
          <a:ext cx="4642193" cy="439615"/>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fld id="{A2FAD6F0-DA46-464A-85CE-A559B5CC5DEA}" type="TxLink">
            <a:rPr lang="en-US" sz="1000" b="0" i="0" u="none" strike="noStrike">
              <a:solidFill>
                <a:srgbClr val="000000"/>
              </a:solidFill>
              <a:latin typeface="Century Gothic" panose="020B0502020202020204" pitchFamily="34" charset="0"/>
            </a:rPr>
            <a:pPr/>
            <a:t>rubrik 2</a:t>
          </a:fld>
          <a:endParaRPr lang="sv-SE" sz="1000">
            <a:latin typeface="Century Gothic" panose="020B0502020202020204" pitchFamily="34" charset="0"/>
          </a:endParaRPr>
        </a:p>
      </cdr:txBody>
    </cdr:sp>
  </cdr:relSizeAnchor>
</c:userShapes>
</file>

<file path=xl/drawings/drawing45.xml><?xml version="1.0" encoding="utf-8"?>
<c:userShapes xmlns:c="http://schemas.openxmlformats.org/drawingml/2006/chart">
  <cdr:relSizeAnchor xmlns:cdr="http://schemas.openxmlformats.org/drawingml/2006/chartDrawing">
    <cdr:from>
      <cdr:x>0</cdr:x>
      <cdr:y>0.96183</cdr:y>
    </cdr:from>
    <cdr:to>
      <cdr:x>1</cdr:x>
      <cdr:y>0.99535</cdr:y>
    </cdr:to>
    <cdr:sp macro="" textlink="'B mall'!#REF!">
      <cdr:nvSpPr>
        <cdr:cNvPr id="3" name="textruta 1"/>
        <cdr:cNvSpPr txBox="1"/>
      </cdr:nvSpPr>
      <cdr:spPr>
        <a:xfrm xmlns:a="http://schemas.openxmlformats.org/drawingml/2006/main">
          <a:off x="0" y="4674492"/>
          <a:ext cx="8460000" cy="162907"/>
        </a:xfrm>
        <a:prstGeom xmlns:a="http://schemas.openxmlformats.org/drawingml/2006/main" prst="rect">
          <a:avLst/>
        </a:prstGeom>
      </cdr:spPr>
      <cdr:txBody>
        <a:bodyPr xmlns:a="http://schemas.openxmlformats.org/drawingml/2006/main" wrap="square" rtlCol="0" anchor="ctr">
          <a:noAutofit/>
        </a:bodyP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l"/>
          <a:fld id="{394BD98B-F216-4549-A4BA-459859BD8CA1}" type="TxLink">
            <a:rPr lang="en-US" sz="700" b="0" i="0" u="none" strike="noStrike">
              <a:solidFill>
                <a:srgbClr val="000000"/>
              </a:solidFill>
              <a:latin typeface="Century Gothic" panose="020B0502020202020204" pitchFamily="34" charset="0"/>
            </a:rPr>
            <a:pPr algn="l"/>
            <a:t> </a:t>
          </a:fld>
          <a:endParaRPr lang="sv-SE" sz="700">
            <a:latin typeface="Century Gothic" panose="020B0502020202020204" pitchFamily="34" charset="0"/>
          </a:endParaRPr>
        </a:p>
      </cdr:txBody>
    </cdr:sp>
  </cdr:relSizeAnchor>
  <cdr:relSizeAnchor xmlns:cdr="http://schemas.openxmlformats.org/drawingml/2006/chartDrawing">
    <cdr:from>
      <cdr:x>0.02363</cdr:x>
      <cdr:y>0.82209</cdr:y>
    </cdr:from>
    <cdr:to>
      <cdr:x>0.0609</cdr:x>
      <cdr:y>0.88696</cdr:y>
    </cdr:to>
    <cdr:pic>
      <cdr:nvPicPr>
        <cdr:cNvPr id="11" name="chart"/>
        <cdr:cNvPicPr>
          <a:picLocks xmlns:a="http://schemas.openxmlformats.org/drawingml/2006/main" noChangeAspect="1"/>
        </cdr:cNvPicPr>
      </cdr:nvPicPr>
      <cdr:blipFill>
        <a:blip xmlns:a="http://schemas.openxmlformats.org/drawingml/2006/main" xmlns:r="http://schemas.openxmlformats.org/officeDocument/2006/relationships" r:embed="rId1"/>
        <a:stretch xmlns:a="http://schemas.openxmlformats.org/drawingml/2006/main">
          <a:fillRect/>
        </a:stretch>
      </cdr:blipFill>
      <cdr:spPr>
        <a:xfrm xmlns:a="http://schemas.openxmlformats.org/drawingml/2006/main">
          <a:off x="112538" y="3345150"/>
          <a:ext cx="177498" cy="263962"/>
        </a:xfrm>
        <a:prstGeom xmlns:a="http://schemas.openxmlformats.org/drawingml/2006/main" prst="rect">
          <a:avLst/>
        </a:prstGeom>
      </cdr:spPr>
    </cdr:pic>
  </cdr:relSizeAnchor>
  <cdr:relSizeAnchor xmlns:cdr="http://schemas.openxmlformats.org/drawingml/2006/chartDrawing">
    <cdr:from>
      <cdr:x>0.04062</cdr:x>
      <cdr:y>0.82806</cdr:y>
    </cdr:from>
    <cdr:to>
      <cdr:x>0.07327</cdr:x>
      <cdr:y>0.8359</cdr:y>
    </cdr:to>
    <cdr:pic>
      <cdr:nvPicPr>
        <cdr:cNvPr id="12" name="chart"/>
        <cdr:cNvPicPr>
          <a:picLocks xmlns:a="http://schemas.openxmlformats.org/drawingml/2006/main" noChangeAspect="1"/>
        </cdr:cNvPicPr>
      </cdr:nvPicPr>
      <cdr:blipFill>
        <a:blip xmlns:a="http://schemas.openxmlformats.org/drawingml/2006/main" xmlns:r="http://schemas.openxmlformats.org/officeDocument/2006/relationships" r:embed="rId2"/>
        <a:stretch xmlns:a="http://schemas.openxmlformats.org/drawingml/2006/main">
          <a:fillRect/>
        </a:stretch>
      </cdr:blipFill>
      <cdr:spPr>
        <a:xfrm xmlns:a="http://schemas.openxmlformats.org/drawingml/2006/main">
          <a:off x="193453" y="3369459"/>
          <a:ext cx="155495" cy="31902"/>
        </a:xfrm>
        <a:prstGeom xmlns:a="http://schemas.openxmlformats.org/drawingml/2006/main" prst="rect">
          <a:avLst/>
        </a:prstGeom>
      </cdr:spPr>
    </cdr:pic>
  </cdr:relSizeAnchor>
  <cdr:relSizeAnchor xmlns:cdr="http://schemas.openxmlformats.org/drawingml/2006/chartDrawing">
    <cdr:from>
      <cdr:x>0</cdr:x>
      <cdr:y>0.04586</cdr:y>
    </cdr:from>
    <cdr:to>
      <cdr:x>1</cdr:x>
      <cdr:y>0.13499</cdr:y>
    </cdr:to>
    <cdr:sp macro="" textlink="'B mall'!$L$2">
      <cdr:nvSpPr>
        <cdr:cNvPr id="5" name="textruta 4"/>
        <cdr:cNvSpPr txBox="1"/>
      </cdr:nvSpPr>
      <cdr:spPr>
        <a:xfrm xmlns:a="http://schemas.openxmlformats.org/drawingml/2006/main">
          <a:off x="0" y="231133"/>
          <a:ext cx="5760000" cy="449223"/>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fld id="{A2FAD6F0-DA46-464A-85CE-A559B5CC5DEA}" type="TxLink">
            <a:rPr lang="en-US" sz="800" b="0" i="0" u="none" strike="noStrike">
              <a:solidFill>
                <a:srgbClr val="000000"/>
              </a:solidFill>
              <a:latin typeface="Century Gothic" panose="020B0502020202020204" pitchFamily="34" charset="0"/>
            </a:rPr>
            <a:pPr/>
            <a:t>rubrik 2</a:t>
          </a:fld>
          <a:endParaRPr lang="sv-SE" sz="800">
            <a:latin typeface="Century Gothic" panose="020B0502020202020204" pitchFamily="34" charset="0"/>
          </a:endParaRPr>
        </a:p>
      </cdr:txBody>
    </cdr:sp>
  </cdr:relSizeAnchor>
  <cdr:relSizeAnchor xmlns:cdr="http://schemas.openxmlformats.org/drawingml/2006/chartDrawing">
    <cdr:from>
      <cdr:x>0</cdr:x>
      <cdr:y>0</cdr:y>
    </cdr:from>
    <cdr:to>
      <cdr:x>0.9936</cdr:x>
      <cdr:y>0.09551</cdr:y>
    </cdr:to>
    <cdr:sp macro="" textlink="'B mall'!$L$1">
      <cdr:nvSpPr>
        <cdr:cNvPr id="2" name="textruta 1"/>
        <cdr:cNvSpPr txBox="1"/>
      </cdr:nvSpPr>
      <cdr:spPr>
        <a:xfrm xmlns:a="http://schemas.openxmlformats.org/drawingml/2006/main">
          <a:off x="0" y="0"/>
          <a:ext cx="4732020" cy="388620"/>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fld id="{9DE84265-FA73-4594-9014-D57C58258EE1}" type="TxLink">
            <a:rPr lang="en-US" sz="1100" b="1" i="0" u="none" strike="noStrike">
              <a:solidFill>
                <a:srgbClr val="000000"/>
              </a:solidFill>
              <a:latin typeface="Century Gothic"/>
            </a:rPr>
            <a:pPr/>
            <a:t>Rubrik 1</a:t>
          </a:fld>
          <a:endParaRPr lang="sv-SE" sz="1100"/>
        </a:p>
      </cdr:txBody>
    </cdr:sp>
  </cdr:relSizeAnchor>
</c:userShapes>
</file>

<file path=xl/drawings/drawing46.xml><?xml version="1.0" encoding="utf-8"?>
<xdr:wsDr xmlns:xdr="http://schemas.openxmlformats.org/drawingml/2006/spreadsheetDrawing" xmlns:a="http://schemas.openxmlformats.org/drawingml/2006/main">
  <xdr:twoCellAnchor>
    <xdr:from>
      <xdr:col>5</xdr:col>
      <xdr:colOff>351108</xdr:colOff>
      <xdr:row>1</xdr:row>
      <xdr:rowOff>100220</xdr:rowOff>
    </xdr:from>
    <xdr:to>
      <xdr:col>11</xdr:col>
      <xdr:colOff>98702</xdr:colOff>
      <xdr:row>25</xdr:row>
      <xdr:rowOff>83819</xdr:rowOff>
    </xdr:to>
    <xdr:graphicFrame macro="">
      <xdr:nvGraphicFramePr>
        <xdr:cNvPr id="4" name="Diagram 3" descr="9. Genomförda operationer per region jämfört med normalvecka&#10;" title="9. Genomförda operationer per region jämfört med normalvecka"/>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47.xml><?xml version="1.0" encoding="utf-8"?>
<c:userShapes xmlns:c="http://schemas.openxmlformats.org/drawingml/2006/chart">
  <cdr:relSizeAnchor xmlns:cdr="http://schemas.openxmlformats.org/drawingml/2006/chartDrawing">
    <cdr:from>
      <cdr:x>0.00084</cdr:x>
      <cdr:y>0.04168</cdr:y>
    </cdr:from>
    <cdr:to>
      <cdr:x>0.99575</cdr:x>
      <cdr:y>0.18337</cdr:y>
    </cdr:to>
    <cdr:sp macro="" textlink="">
      <cdr:nvSpPr>
        <cdr:cNvPr id="3" name="textruta 2"/>
        <cdr:cNvSpPr txBox="1"/>
      </cdr:nvSpPr>
      <cdr:spPr>
        <a:xfrm xmlns:a="http://schemas.openxmlformats.org/drawingml/2006/main">
          <a:off x="3810" y="178557"/>
          <a:ext cx="4512906" cy="607000"/>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sv-SE" sz="800" b="0"/>
            <a:t>Operationer per vecka i regioner</a:t>
          </a:r>
          <a:r>
            <a:rPr lang="sv-SE" sz="800" b="0" baseline="0"/>
            <a:t> och i riket*</a:t>
          </a:r>
          <a:r>
            <a:rPr lang="sv-SE" sz="800" b="0"/>
            <a:t> jämfört med medelvärdet av vecka 3–6 (index=100**). Vecka 10, 16, och 42 år 2020.</a:t>
          </a:r>
          <a:r>
            <a:rPr lang="sv-SE" sz="800" b="0" baseline="0"/>
            <a:t> </a:t>
          </a:r>
          <a:r>
            <a:rPr lang="sv-SE" sz="800" b="0"/>
            <a:t>Sorterat efter högsta värdet</a:t>
          </a:r>
          <a:r>
            <a:rPr lang="sv-SE" sz="800" b="0" baseline="0"/>
            <a:t> </a:t>
          </a:r>
          <a:r>
            <a:rPr lang="sv-SE" sz="800" b="0"/>
            <a:t>vecka 42. Inom parentes anges det sammanlagda antalet operationer vecka 1</a:t>
          </a:r>
          <a:r>
            <a:rPr lang="sv-SE" sz="800" b="0">
              <a:effectLst/>
              <a:latin typeface="+mn-lt"/>
              <a:ea typeface="+mn-ea"/>
              <a:cs typeface="+mn-cs"/>
            </a:rPr>
            <a:t>–42 år 2020.</a:t>
          </a:r>
          <a:endParaRPr lang="sv-SE" sz="800" b="0"/>
        </a:p>
      </cdr:txBody>
    </cdr:sp>
  </cdr:relSizeAnchor>
  <cdr:relSizeAnchor xmlns:cdr="http://schemas.openxmlformats.org/drawingml/2006/chartDrawing">
    <cdr:from>
      <cdr:x>0</cdr:x>
      <cdr:y>0.95437</cdr:y>
    </cdr:from>
    <cdr:to>
      <cdr:x>0.98068</cdr:x>
      <cdr:y>0.99935</cdr:y>
    </cdr:to>
    <cdr:sp macro="" textlink="">
      <cdr:nvSpPr>
        <cdr:cNvPr id="7" name="textruta 1"/>
        <cdr:cNvSpPr txBox="1"/>
      </cdr:nvSpPr>
      <cdr:spPr>
        <a:xfrm xmlns:a="http://schemas.openxmlformats.org/drawingml/2006/main">
          <a:off x="0" y="3965864"/>
          <a:ext cx="4695496" cy="186933"/>
        </a:xfrm>
        <a:prstGeom xmlns:a="http://schemas.openxmlformats.org/drawingml/2006/main" prst="rect">
          <a:avLst/>
        </a:prstGeom>
      </cdr:spPr>
      <cdr:txBody>
        <a:bodyPr xmlns:a="http://schemas.openxmlformats.org/drawingml/2006/main" wrap="square" rtlCol="0">
          <a:noAutofit/>
        </a:bodyP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l"/>
          <a:r>
            <a:rPr lang="sv-SE" sz="700"/>
            <a:t>Källa: Nationella kvalitetsregistret Svenskt perioperativt register (SPOR). </a:t>
          </a:r>
        </a:p>
      </cdr:txBody>
    </cdr:sp>
  </cdr:relSizeAnchor>
  <cdr:relSizeAnchor xmlns:cdr="http://schemas.openxmlformats.org/drawingml/2006/chartDrawing">
    <cdr:from>
      <cdr:x>0.00627</cdr:x>
      <cdr:y>2.33694E-7</cdr:y>
    </cdr:from>
    <cdr:to>
      <cdr:x>1</cdr:x>
      <cdr:y>0.05843</cdr:y>
    </cdr:to>
    <cdr:sp macro="" textlink="">
      <cdr:nvSpPr>
        <cdr:cNvPr id="4" name="textruta 1" title="9. Genomförda operationer per region jämfört med normalvecka"/>
        <cdr:cNvSpPr txBox="1"/>
      </cdr:nvSpPr>
      <cdr:spPr>
        <a:xfrm xmlns:a="http://schemas.openxmlformats.org/drawingml/2006/main">
          <a:off x="31149" y="1"/>
          <a:ext cx="4936851" cy="250032"/>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sv-SE" sz="1000" b="1"/>
            <a:t>9. Genomförda o</a:t>
          </a:r>
          <a:r>
            <a:rPr lang="sv-SE" sz="1000" b="1" baseline="0"/>
            <a:t>perationer per region jämfört med normalvecka</a:t>
          </a:r>
          <a:endParaRPr lang="sv-SE" sz="1000" b="1"/>
        </a:p>
      </cdr:txBody>
    </cdr:sp>
  </cdr:relSizeAnchor>
  <cdr:relSizeAnchor xmlns:cdr="http://schemas.openxmlformats.org/drawingml/2006/chartDrawing">
    <cdr:from>
      <cdr:x>0</cdr:x>
      <cdr:y>0.81482</cdr:y>
    </cdr:from>
    <cdr:to>
      <cdr:x>0.97973</cdr:x>
      <cdr:y>0.93649</cdr:y>
    </cdr:to>
    <cdr:sp macro="" textlink="">
      <cdr:nvSpPr>
        <cdr:cNvPr id="9" name="textruta 2"/>
        <cdr:cNvSpPr txBox="1"/>
      </cdr:nvSpPr>
      <cdr:spPr>
        <a:xfrm xmlns:a="http://schemas.openxmlformats.org/drawingml/2006/main">
          <a:off x="0" y="3205065"/>
          <a:ext cx="4560519" cy="478587"/>
        </a:xfrm>
        <a:prstGeom xmlns:a="http://schemas.openxmlformats.org/drawingml/2006/main" prst="rect">
          <a:avLst/>
        </a:prstGeom>
      </cdr:spPr>
      <cdr:txBody>
        <a:bodyPr xmlns:a="http://schemas.openxmlformats.org/drawingml/2006/main" wrap="square" rtlCol="0">
          <a:noAutofit/>
        </a:bodyP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l"/>
          <a:r>
            <a:rPr lang="sv-SE" sz="700"/>
            <a:t>* Inklusive data för Capio S:t Görans Sjukhus. Exklusive region Jämtland-Härjedalen som inte rapporterar till kvalitetsregistret.</a:t>
          </a:r>
        </a:p>
        <a:p xmlns:a="http://schemas.openxmlformats.org/drawingml/2006/main">
          <a:pPr algn="l"/>
          <a:r>
            <a:rPr lang="sv-SE" sz="700"/>
            <a:t> **</a:t>
          </a:r>
          <a:r>
            <a:rPr lang="sv-SE" sz="700" baseline="0"/>
            <a:t> </a:t>
          </a:r>
          <a:r>
            <a:rPr lang="sv-SE" sz="700"/>
            <a:t>SPOR- index av totalt utförda operationer respektive vecka jämfört med en normalvecka med full bemanning. Normalveckan har index 100 = antalet genomförda operationer vecka 3–6 dividerat med 4.</a:t>
          </a:r>
        </a:p>
      </cdr:txBody>
    </cdr:sp>
  </cdr:relSizeAnchor>
  <cdr:relSizeAnchor xmlns:cdr="http://schemas.openxmlformats.org/drawingml/2006/chartDrawing">
    <cdr:from>
      <cdr:x>0.00627</cdr:x>
      <cdr:y>0</cdr:y>
    </cdr:from>
    <cdr:to>
      <cdr:x>1</cdr:x>
      <cdr:y>0.07171</cdr:y>
    </cdr:to>
    <cdr:sp macro="" textlink="">
      <cdr:nvSpPr>
        <cdr:cNvPr id="11" name="textruta 1"/>
        <cdr:cNvSpPr txBox="1"/>
      </cdr:nvSpPr>
      <cdr:spPr>
        <a:xfrm xmlns:a="http://schemas.openxmlformats.org/drawingml/2006/main">
          <a:off x="28575" y="0"/>
          <a:ext cx="4529138" cy="247174"/>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endParaRPr lang="sv-SE" sz="1000" b="1"/>
        </a:p>
      </cdr:txBody>
    </cdr:sp>
  </cdr:relSizeAnchor>
</c:userShapes>
</file>

<file path=xl/drawings/drawing48.xml><?xml version="1.0" encoding="utf-8"?>
<xdr:wsDr xmlns:xdr="http://schemas.openxmlformats.org/drawingml/2006/spreadsheetDrawing" xmlns:a="http://schemas.openxmlformats.org/drawingml/2006/main">
  <xdr:twoCellAnchor>
    <xdr:from>
      <xdr:col>7</xdr:col>
      <xdr:colOff>5714</xdr:colOff>
      <xdr:row>1</xdr:row>
      <xdr:rowOff>9524</xdr:rowOff>
    </xdr:from>
    <xdr:to>
      <xdr:col>14</xdr:col>
      <xdr:colOff>333374</xdr:colOff>
      <xdr:row>21</xdr:row>
      <xdr:rowOff>118109</xdr:rowOff>
    </xdr:to>
    <xdr:graphicFrame macro="">
      <xdr:nvGraphicFramePr>
        <xdr:cNvPr id="2" name="Diagram 3" descr="Stockholm. Antal MOV och PVV per väntande. Vårdkontakter: (Alla)" title="Stockholm. Antal MOV och PVV per väntande. Vårdkontakter: (Alla)"/>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49.xml><?xml version="1.0" encoding="utf-8"?>
<c:userShapes xmlns:c="http://schemas.openxmlformats.org/drawingml/2006/chart">
  <cdr:relSizeAnchor xmlns:cdr="http://schemas.openxmlformats.org/drawingml/2006/chartDrawing">
    <cdr:from>
      <cdr:x>0.003</cdr:x>
      <cdr:y>0.76475</cdr:y>
    </cdr:from>
    <cdr:to>
      <cdr:x>0.003</cdr:x>
      <cdr:y>1</cdr:y>
    </cdr:to>
    <cdr:sp macro="" textlink="">
      <cdr:nvSpPr>
        <cdr:cNvPr id="9" name="textruta 1"/>
        <cdr:cNvSpPr txBox="1"/>
      </cdr:nvSpPr>
      <cdr:spPr>
        <a:xfrm xmlns:a="http://schemas.openxmlformats.org/drawingml/2006/main">
          <a:off x="13373" y="3024378"/>
          <a:ext cx="0" cy="752898"/>
        </a:xfrm>
        <a:prstGeom xmlns:a="http://schemas.openxmlformats.org/drawingml/2006/main" prst="rect">
          <a:avLst/>
        </a:prstGeom>
      </cdr:spPr>
      <cdr:txBody>
        <a:bodyPr xmlns:a="http://schemas.openxmlformats.org/drawingml/2006/main" wrap="square" rtlCol="0">
          <a:spAutoFit/>
        </a:bodyP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l"/>
          <a:r>
            <a:rPr lang="sv-SE" sz="700"/>
            <a:t>Källa: </a:t>
          </a:r>
        </a:p>
      </cdr:txBody>
    </cdr:sp>
  </cdr:relSizeAnchor>
  <cdr:relSizeAnchor xmlns:cdr="http://schemas.openxmlformats.org/drawingml/2006/chartDrawing">
    <cdr:from>
      <cdr:x>0.003</cdr:x>
      <cdr:y>0.03625</cdr:y>
    </cdr:from>
    <cdr:to>
      <cdr:x>0.00324</cdr:x>
      <cdr:y>0.04158</cdr:y>
    </cdr:to>
    <cdr:sp macro="" textlink="">
      <cdr:nvSpPr>
        <cdr:cNvPr id="3" name="textruta 2"/>
        <cdr:cNvSpPr txBox="1"/>
      </cdr:nvSpPr>
      <cdr:spPr>
        <a:xfrm xmlns:a="http://schemas.openxmlformats.org/drawingml/2006/main">
          <a:off x="0" y="160582"/>
          <a:ext cx="4457700" cy="429967"/>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sv-SE" sz="800" b="0"/>
            <a:t>Andel av de väntande med medicinskt motiverad väntan (MVV) eller patientvald väntan (PVV). Väntande</a:t>
          </a:r>
          <a:r>
            <a:rPr lang="sv-SE" sz="800" b="0" baseline="0"/>
            <a:t> på</a:t>
          </a:r>
          <a:r>
            <a:rPr lang="sv-SE" sz="800" b="0"/>
            <a:t> besök eller operationer</a:t>
          </a:r>
          <a:r>
            <a:rPr lang="sv-SE" sz="800" b="0" baseline="0"/>
            <a:t> och andra </a:t>
          </a:r>
          <a:r>
            <a:rPr lang="sv-SE" sz="800" b="0"/>
            <a:t>åtgärder.</a:t>
          </a:r>
        </a:p>
      </cdr:txBody>
    </cdr:sp>
  </cdr:relSizeAnchor>
  <cdr:relSizeAnchor xmlns:cdr="http://schemas.openxmlformats.org/drawingml/2006/chartDrawing">
    <cdr:from>
      <cdr:x>0.002</cdr:x>
      <cdr:y>0</cdr:y>
    </cdr:from>
    <cdr:to>
      <cdr:x>0.00224</cdr:x>
      <cdr:y>0</cdr:y>
    </cdr:to>
    <cdr:sp macro="" textlink="">
      <cdr:nvSpPr>
        <cdr:cNvPr id="6" name="textruta 1"/>
        <cdr:cNvSpPr txBox="1"/>
      </cdr:nvSpPr>
      <cdr:spPr>
        <a:xfrm xmlns:a="http://schemas.openxmlformats.org/drawingml/2006/main">
          <a:off x="27950" y="0"/>
          <a:ext cx="4429750" cy="419100"/>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sv-SE" sz="1000" b="1"/>
            <a:t>X. M</a:t>
          </a:r>
          <a:r>
            <a:rPr lang="sv-SE" sz="1000" b="1" baseline="0"/>
            <a:t>edicinskt motiverad väntan och pat</a:t>
          </a:r>
          <a:r>
            <a:rPr lang="sv-SE" sz="1000" b="1"/>
            <a:t>ientvald väntan</a:t>
          </a:r>
        </a:p>
      </cdr:txBody>
    </cdr:sp>
  </cdr:relSizeAnchor>
  <cdr:relSizeAnchor xmlns:cdr="http://schemas.openxmlformats.org/drawingml/2006/chartDrawing">
    <cdr:from>
      <cdr:x>0</cdr:x>
      <cdr:y>0</cdr:y>
    </cdr:from>
    <cdr:to>
      <cdr:x>1</cdr:x>
      <cdr:y>0.0753</cdr:y>
    </cdr:to>
    <cdr:sp macro="" textlink="'K1'!$G$1">
      <cdr:nvSpPr>
        <cdr:cNvPr id="2" name="textruta 1" descr="Stockholm. Antal MOV och OVV pper väntade" title="Stockholm. Antal MOV och OVV pper väntade"/>
        <cdr:cNvSpPr txBox="1"/>
      </cdr:nvSpPr>
      <cdr:spPr>
        <a:xfrm xmlns:a="http://schemas.openxmlformats.org/drawingml/2006/main">
          <a:off x="0" y="0"/>
          <a:ext cx="5128260" cy="263511"/>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fld id="{62C504C8-F03E-4382-855A-D7124B690A15}" type="TxLink">
            <a:rPr lang="en-US" sz="1000" b="1" i="0" u="none" strike="noStrike">
              <a:solidFill>
                <a:schemeClr val="tx1"/>
              </a:solidFill>
              <a:latin typeface="Arial"/>
              <a:cs typeface="Arial"/>
            </a:rPr>
            <a:pPr/>
            <a:t>Stockholm. Antal MOV och PVV per väntande. Vårdkontakter: (Alla)</a:t>
          </a:fld>
          <a:endParaRPr lang="en-GB" sz="1100" b="1">
            <a:solidFill>
              <a:schemeClr val="tx1"/>
            </a:solidFill>
          </a:endParaRPr>
        </a:p>
      </cdr:txBody>
    </cdr:sp>
  </cdr:relSizeAnchor>
  <cdr:relSizeAnchor xmlns:cdr="http://schemas.openxmlformats.org/drawingml/2006/chartDrawing">
    <cdr:from>
      <cdr:x>0</cdr:x>
      <cdr:y>0.06213</cdr:y>
    </cdr:from>
    <cdr:to>
      <cdr:x>1</cdr:x>
      <cdr:y>0.18994</cdr:y>
    </cdr:to>
    <cdr:sp macro="" textlink="">
      <cdr:nvSpPr>
        <cdr:cNvPr id="7" name="textruta 1"/>
        <cdr:cNvSpPr txBox="1"/>
      </cdr:nvSpPr>
      <cdr:spPr>
        <a:xfrm xmlns:a="http://schemas.openxmlformats.org/drawingml/2006/main">
          <a:off x="0" y="238125"/>
          <a:ext cx="4909185" cy="489891"/>
        </a:xfrm>
        <a:prstGeom xmlns:a="http://schemas.openxmlformats.org/drawingml/2006/main" prst="rect">
          <a:avLst/>
        </a:prstGeom>
      </cdr:spPr>
      <cdr:txBody>
        <a:bodyPr xmlns:a="http://schemas.openxmlformats.org/drawingml/2006/main" wrap="square" rtlCol="0">
          <a:noAutofit/>
        </a:bodyP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l"/>
          <a:r>
            <a:rPr lang="sv-SE" sz="700"/>
            <a:t>PVV=Procentandel/MOV=antal per väntande </a:t>
          </a:r>
        </a:p>
      </cdr:txBody>
    </cdr:sp>
  </cdr:relSizeAnchor>
</c:userShapes>
</file>

<file path=xl/drawings/drawing5.xml><?xml version="1.0" encoding="utf-8"?>
<xdr:wsDr xmlns:xdr="http://schemas.openxmlformats.org/drawingml/2006/spreadsheetDrawing" xmlns:a="http://schemas.openxmlformats.org/drawingml/2006/main">
  <xdr:twoCellAnchor>
    <xdr:from>
      <xdr:col>0</xdr:col>
      <xdr:colOff>41689</xdr:colOff>
      <xdr:row>0</xdr:row>
      <xdr:rowOff>28575</xdr:rowOff>
    </xdr:from>
    <xdr:to>
      <xdr:col>9</xdr:col>
      <xdr:colOff>500988</xdr:colOff>
      <xdr:row>16</xdr:row>
      <xdr:rowOff>99060</xdr:rowOff>
    </xdr:to>
    <xdr:graphicFrame macro="">
      <xdr:nvGraphicFramePr>
        <xdr:cNvPr id="2" name="Diagram 1" descr="1. Bokade och avbokade vårdkontakter i Webbtidbokningen&#10;" title="1. Bokade och avbokade vårdkontakter i Webbtidbokningen"/>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50.xml><?xml version="1.0" encoding="utf-8"?>
<xdr:wsDr xmlns:xdr="http://schemas.openxmlformats.org/drawingml/2006/spreadsheetDrawing" xmlns:a="http://schemas.openxmlformats.org/drawingml/2006/main">
  <xdr:twoCellAnchor>
    <xdr:from>
      <xdr:col>0</xdr:col>
      <xdr:colOff>129540</xdr:colOff>
      <xdr:row>0</xdr:row>
      <xdr:rowOff>80010</xdr:rowOff>
    </xdr:from>
    <xdr:to>
      <xdr:col>5</xdr:col>
      <xdr:colOff>114300</xdr:colOff>
      <xdr:row>21</xdr:row>
      <xdr:rowOff>0</xdr:rowOff>
    </xdr:to>
    <xdr:graphicFrame macro="">
      <xdr:nvGraphicFramePr>
        <xdr:cNvPr id="3" name="Diagram 2" descr="X. Återbesök och första besök inom primärvården&#10;" title="X. Återbesök och första besök inom primärvården"/>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51.xml><?xml version="1.0" encoding="utf-8"?>
<c:userShapes xmlns:c="http://schemas.openxmlformats.org/drawingml/2006/chart">
  <cdr:relSizeAnchor xmlns:cdr="http://schemas.openxmlformats.org/drawingml/2006/chartDrawing">
    <cdr:from>
      <cdr:x>0.00556</cdr:x>
      <cdr:y>0.0638</cdr:y>
    </cdr:from>
    <cdr:to>
      <cdr:x>0.98511</cdr:x>
      <cdr:y>0.2088</cdr:y>
    </cdr:to>
    <cdr:sp macro="" textlink="">
      <cdr:nvSpPr>
        <cdr:cNvPr id="3" name="textruta 2"/>
        <cdr:cNvSpPr txBox="1"/>
      </cdr:nvSpPr>
      <cdr:spPr>
        <a:xfrm xmlns:a="http://schemas.openxmlformats.org/drawingml/2006/main">
          <a:off x="24920" y="171449"/>
          <a:ext cx="4387391" cy="389623"/>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sv-SE" sz="800" b="0"/>
            <a:t>Antal </a:t>
          </a:r>
          <a:r>
            <a:rPr lang="sv-SE" sz="800" b="0" baseline="0"/>
            <a:t>återbesök samt första besök i väntetidsdatabasen inom primärvården  januari-augusti 2020.</a:t>
          </a:r>
          <a:endParaRPr lang="sv-SE" sz="800" b="0"/>
        </a:p>
      </cdr:txBody>
    </cdr:sp>
  </cdr:relSizeAnchor>
  <cdr:relSizeAnchor xmlns:cdr="http://schemas.openxmlformats.org/drawingml/2006/chartDrawing">
    <cdr:from>
      <cdr:x>0.00627</cdr:x>
      <cdr:y>0</cdr:y>
    </cdr:from>
    <cdr:to>
      <cdr:x>1</cdr:x>
      <cdr:y>0.07171</cdr:y>
    </cdr:to>
    <cdr:sp macro="" textlink="">
      <cdr:nvSpPr>
        <cdr:cNvPr id="6" name="textruta 1"/>
        <cdr:cNvSpPr txBox="1"/>
      </cdr:nvSpPr>
      <cdr:spPr>
        <a:xfrm xmlns:a="http://schemas.openxmlformats.org/drawingml/2006/main">
          <a:off x="28575" y="0"/>
          <a:ext cx="4529138" cy="247174"/>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sv-SE" sz="1000" b="1"/>
            <a:t>X. Återbesök och första besök</a:t>
          </a:r>
          <a:r>
            <a:rPr lang="sv-SE" sz="1000" b="1" baseline="0"/>
            <a:t> inom primärvården</a:t>
          </a:r>
          <a:endParaRPr lang="sv-SE" sz="1000" b="1"/>
        </a:p>
      </cdr:txBody>
    </cdr:sp>
  </cdr:relSizeAnchor>
  <cdr:relSizeAnchor xmlns:cdr="http://schemas.openxmlformats.org/drawingml/2006/chartDrawing">
    <cdr:from>
      <cdr:x>0</cdr:x>
      <cdr:y>0.91475</cdr:y>
    </cdr:from>
    <cdr:to>
      <cdr:x>0.99039</cdr:x>
      <cdr:y>1</cdr:y>
    </cdr:to>
    <cdr:sp macro="" textlink="">
      <cdr:nvSpPr>
        <cdr:cNvPr id="7" name="textruta 1"/>
        <cdr:cNvSpPr txBox="1"/>
      </cdr:nvSpPr>
      <cdr:spPr>
        <a:xfrm xmlns:a="http://schemas.openxmlformats.org/drawingml/2006/main">
          <a:off x="0" y="2800350"/>
          <a:ext cx="3599810" cy="260984"/>
        </a:xfrm>
        <a:prstGeom xmlns:a="http://schemas.openxmlformats.org/drawingml/2006/main" prst="rect">
          <a:avLst/>
        </a:prstGeom>
      </cdr:spPr>
      <cdr:txBody>
        <a:bodyPr xmlns:a="http://schemas.openxmlformats.org/drawingml/2006/main" wrap="square" rtlCol="0">
          <a:noAutofit/>
        </a:bodyP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l"/>
          <a:endParaRPr lang="sv-SE" sz="300"/>
        </a:p>
        <a:p xmlns:a="http://schemas.openxmlformats.org/drawingml/2006/main">
          <a:pPr algn="l"/>
          <a:r>
            <a:rPr lang="sv-SE" sz="700"/>
            <a:t>Källa: Väntetidsdatabasen,</a:t>
          </a:r>
          <a:r>
            <a:rPr lang="sv-SE" sz="700" baseline="0"/>
            <a:t> Sveriges Kommuner och Regioner, </a:t>
          </a:r>
          <a:r>
            <a:rPr lang="sv-SE" sz="700"/>
            <a:t> </a:t>
          </a:r>
        </a:p>
      </cdr:txBody>
    </cdr:sp>
  </cdr:relSizeAnchor>
</c:userShapes>
</file>

<file path=xl/drawings/drawing52.xml><?xml version="1.0" encoding="utf-8"?>
<xdr:wsDr xmlns:xdr="http://schemas.openxmlformats.org/drawingml/2006/spreadsheetDrawing" xmlns:a="http://schemas.openxmlformats.org/drawingml/2006/main">
  <xdr:twoCellAnchor>
    <xdr:from>
      <xdr:col>7</xdr:col>
      <xdr:colOff>255105</xdr:colOff>
      <xdr:row>8</xdr:row>
      <xdr:rowOff>2898</xdr:rowOff>
    </xdr:from>
    <xdr:to>
      <xdr:col>10</xdr:col>
      <xdr:colOff>2714626</xdr:colOff>
      <xdr:row>23</xdr:row>
      <xdr:rowOff>161925</xdr:rowOff>
    </xdr:to>
    <xdr:graphicFrame macro="">
      <xdr:nvGraphicFramePr>
        <xdr:cNvPr id="3" name="Diagram 2" descr="Vårdkontakter fem diagnosgrupper per månad jämfört med jan-feb&#10;" title="Vårdkontakter fem diagnosgrupper per månad jämfört med jan-feb"/>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53.xml><?xml version="1.0" encoding="utf-8"?>
<c:userShapes xmlns:c="http://schemas.openxmlformats.org/drawingml/2006/chart">
  <cdr:relSizeAnchor xmlns:cdr="http://schemas.openxmlformats.org/drawingml/2006/chartDrawing">
    <cdr:from>
      <cdr:x>0</cdr:x>
      <cdr:y>0.92797</cdr:y>
    </cdr:from>
    <cdr:to>
      <cdr:x>0.76341</cdr:x>
      <cdr:y>0.99508</cdr:y>
    </cdr:to>
    <cdr:sp macro="" textlink="">
      <cdr:nvSpPr>
        <cdr:cNvPr id="9" name="textruta 1"/>
        <cdr:cNvSpPr txBox="1"/>
      </cdr:nvSpPr>
      <cdr:spPr>
        <a:xfrm xmlns:a="http://schemas.openxmlformats.org/drawingml/2006/main">
          <a:off x="0" y="2799256"/>
          <a:ext cx="3688245" cy="202428"/>
        </a:xfrm>
        <a:prstGeom xmlns:a="http://schemas.openxmlformats.org/drawingml/2006/main" prst="rect">
          <a:avLst/>
        </a:prstGeom>
      </cdr:spPr>
      <cdr:txBody>
        <a:bodyPr xmlns:a="http://schemas.openxmlformats.org/drawingml/2006/main" wrap="square" rtlCol="0">
          <a:spAutoFit/>
        </a:bodyP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l"/>
          <a:r>
            <a:rPr lang="sv-SE" sz="700"/>
            <a:t>Källa: Väntetidsdatabasen,</a:t>
          </a:r>
          <a:r>
            <a:rPr lang="sv-SE" sz="700" baseline="0"/>
            <a:t> Sveriges Kommuner och Regioner</a:t>
          </a:r>
          <a:endParaRPr lang="sv-SE" sz="700"/>
        </a:p>
      </cdr:txBody>
    </cdr:sp>
  </cdr:relSizeAnchor>
  <cdr:relSizeAnchor xmlns:cdr="http://schemas.openxmlformats.org/drawingml/2006/chartDrawing">
    <cdr:from>
      <cdr:x>0</cdr:x>
      <cdr:y>0.21964</cdr:y>
    </cdr:from>
    <cdr:to>
      <cdr:x>0.49199</cdr:x>
      <cdr:y>0.28674</cdr:y>
    </cdr:to>
    <cdr:sp macro="" textlink="">
      <cdr:nvSpPr>
        <cdr:cNvPr id="10" name="textruta 2"/>
        <cdr:cNvSpPr txBox="1"/>
      </cdr:nvSpPr>
      <cdr:spPr>
        <a:xfrm xmlns:a="http://schemas.openxmlformats.org/drawingml/2006/main">
          <a:off x="0" y="662546"/>
          <a:ext cx="2376925" cy="202428"/>
        </a:xfrm>
        <a:prstGeom xmlns:a="http://schemas.openxmlformats.org/drawingml/2006/main" prst="rect">
          <a:avLst/>
        </a:prstGeom>
      </cdr:spPr>
      <cdr:txBody>
        <a:bodyPr xmlns:a="http://schemas.openxmlformats.org/drawingml/2006/main" wrap="square" rtlCol="0">
          <a:spAutoFit/>
        </a:bodyP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l"/>
          <a:r>
            <a:rPr lang="sv-SE" sz="700"/>
            <a:t>Index. Medel januari-februari</a:t>
          </a:r>
          <a:r>
            <a:rPr lang="sv-SE" sz="700" baseline="0"/>
            <a:t> =100</a:t>
          </a:r>
          <a:endParaRPr lang="sv-SE" sz="700"/>
        </a:p>
      </cdr:txBody>
    </cdr:sp>
  </cdr:relSizeAnchor>
  <cdr:relSizeAnchor xmlns:cdr="http://schemas.openxmlformats.org/drawingml/2006/chartDrawing">
    <cdr:from>
      <cdr:x>0</cdr:x>
      <cdr:y>0.0667</cdr:y>
    </cdr:from>
    <cdr:to>
      <cdr:x>0.97109</cdr:x>
      <cdr:y>0.24533</cdr:y>
    </cdr:to>
    <cdr:sp macro="" textlink="">
      <cdr:nvSpPr>
        <cdr:cNvPr id="3" name="textruta 2"/>
        <cdr:cNvSpPr txBox="1"/>
      </cdr:nvSpPr>
      <cdr:spPr>
        <a:xfrm xmlns:a="http://schemas.openxmlformats.org/drawingml/2006/main">
          <a:off x="0" y="201206"/>
          <a:ext cx="4691575" cy="538845"/>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sv-SE" sz="800" b="0"/>
            <a:t>Antal vårdkontakter jämfört med medelvärdet för januari-februari (index=100) vårdkontakter i primärvården för utvalda diagnosgrupper</a:t>
          </a:r>
          <a:r>
            <a:rPr lang="sv-SE" sz="800" b="0" baseline="0"/>
            <a:t> samt alla vårdkontakter oavsett diagnos som rapporterats till väntetidsdatabasen.</a:t>
          </a:r>
          <a:endParaRPr lang="sv-SE" sz="800" b="0"/>
        </a:p>
      </cdr:txBody>
    </cdr:sp>
  </cdr:relSizeAnchor>
  <cdr:relSizeAnchor xmlns:cdr="http://schemas.openxmlformats.org/drawingml/2006/chartDrawing">
    <cdr:from>
      <cdr:x>0.00627</cdr:x>
      <cdr:y>0</cdr:y>
    </cdr:from>
    <cdr:to>
      <cdr:x>1</cdr:x>
      <cdr:y>0.07171</cdr:y>
    </cdr:to>
    <cdr:sp macro="" textlink="">
      <cdr:nvSpPr>
        <cdr:cNvPr id="6" name="textruta 1"/>
        <cdr:cNvSpPr txBox="1"/>
      </cdr:nvSpPr>
      <cdr:spPr>
        <a:xfrm xmlns:a="http://schemas.openxmlformats.org/drawingml/2006/main">
          <a:off x="28575" y="0"/>
          <a:ext cx="4529138" cy="247174"/>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sv-SE" sz="1000" b="1"/>
            <a:t>Vårdkontakter fem diagnosgrupper per månad jämfört med jan-feb</a:t>
          </a:r>
        </a:p>
      </cdr:txBody>
    </cdr:sp>
  </cdr:relSizeAnchor>
</c:userShapes>
</file>

<file path=xl/drawings/drawing54.xml><?xml version="1.0" encoding="utf-8"?>
<xdr:wsDr xmlns:xdr="http://schemas.openxmlformats.org/drawingml/2006/spreadsheetDrawing" xmlns:a="http://schemas.openxmlformats.org/drawingml/2006/main">
  <xdr:twoCellAnchor>
    <xdr:from>
      <xdr:col>4</xdr:col>
      <xdr:colOff>247651</xdr:colOff>
      <xdr:row>3</xdr:row>
      <xdr:rowOff>83820</xdr:rowOff>
    </xdr:from>
    <xdr:to>
      <xdr:col>9</xdr:col>
      <xdr:colOff>412801</xdr:colOff>
      <xdr:row>28</xdr:row>
      <xdr:rowOff>108322</xdr:rowOff>
    </xdr:to>
    <xdr:graphicFrame macro="">
      <xdr:nvGraphicFramePr>
        <xdr:cNvPr id="2" name="Diagram 1" descr="Antal genomförda operatione i riket vecka 2020 jämfört med 2019&#10;" title="Antal genomförda operatione i riket vecka 2020 jämfört med 2019"/>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55.xml><?xml version="1.0" encoding="utf-8"?>
<c:userShapes xmlns:c="http://schemas.openxmlformats.org/drawingml/2006/chart">
  <cdr:relSizeAnchor xmlns:cdr="http://schemas.openxmlformats.org/drawingml/2006/chartDrawing">
    <cdr:from>
      <cdr:x>0</cdr:x>
      <cdr:y>0.94045</cdr:y>
    </cdr:from>
    <cdr:to>
      <cdr:x>0.98667</cdr:x>
      <cdr:y>0.99751</cdr:y>
    </cdr:to>
    <cdr:sp macro="" textlink="">
      <cdr:nvSpPr>
        <cdr:cNvPr id="9" name="textruta 1"/>
        <cdr:cNvSpPr txBox="1"/>
      </cdr:nvSpPr>
      <cdr:spPr>
        <a:xfrm xmlns:a="http://schemas.openxmlformats.org/drawingml/2006/main">
          <a:off x="0" y="3423746"/>
          <a:ext cx="4457217" cy="207710"/>
        </a:xfrm>
        <a:prstGeom xmlns:a="http://schemas.openxmlformats.org/drawingml/2006/main" prst="rect">
          <a:avLst/>
        </a:prstGeom>
      </cdr:spPr>
      <cdr:txBody>
        <a:bodyPr xmlns:a="http://schemas.openxmlformats.org/drawingml/2006/main" wrap="square" rtlCol="0">
          <a:noAutofit/>
        </a:bodyP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l"/>
          <a:r>
            <a:rPr lang="sv-SE" sz="700">
              <a:latin typeface="Century Gothic" panose="020B0502020202020204" pitchFamily="34" charset="0"/>
            </a:rPr>
            <a:t>Källa: Nationella kvalitetsregistret Svenskt perioperativ register (SPOR). </a:t>
          </a:r>
        </a:p>
        <a:p xmlns:a="http://schemas.openxmlformats.org/drawingml/2006/main">
          <a:pPr algn="l"/>
          <a:endParaRPr lang="sv-SE" sz="700">
            <a:latin typeface="Century Gothic" panose="020B0502020202020204" pitchFamily="34" charset="0"/>
          </a:endParaRPr>
        </a:p>
      </cdr:txBody>
    </cdr:sp>
  </cdr:relSizeAnchor>
  <cdr:relSizeAnchor xmlns:cdr="http://schemas.openxmlformats.org/drawingml/2006/chartDrawing">
    <cdr:from>
      <cdr:x>0.00627</cdr:x>
      <cdr:y>0</cdr:y>
    </cdr:from>
    <cdr:to>
      <cdr:x>1</cdr:x>
      <cdr:y>0.08441</cdr:y>
    </cdr:to>
    <cdr:sp macro="" textlink="">
      <cdr:nvSpPr>
        <cdr:cNvPr id="6" name="textruta 1"/>
        <cdr:cNvSpPr txBox="1"/>
      </cdr:nvSpPr>
      <cdr:spPr>
        <a:xfrm xmlns:a="http://schemas.openxmlformats.org/drawingml/2006/main">
          <a:off x="28762" y="0"/>
          <a:ext cx="4558478" cy="363854"/>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sv-SE" sz="1000" b="1">
              <a:latin typeface="Century Gothic" panose="020B0502020202020204" pitchFamily="34" charset="0"/>
            </a:rPr>
            <a:t>Antal genomförda operationer i riket vecka 1-42 2020</a:t>
          </a:r>
          <a:r>
            <a:rPr lang="sv-SE" sz="1000" b="1" baseline="0">
              <a:latin typeface="Century Gothic" panose="020B0502020202020204" pitchFamily="34" charset="0"/>
            </a:rPr>
            <a:t> jämfört med 2019</a:t>
          </a:r>
          <a:endParaRPr lang="sv-SE" sz="1000" b="1">
            <a:latin typeface="Century Gothic" panose="020B0502020202020204" pitchFamily="34" charset="0"/>
          </a:endParaRPr>
        </a:p>
      </cdr:txBody>
    </cdr:sp>
  </cdr:relSizeAnchor>
</c:userShapes>
</file>

<file path=xl/drawings/drawing6.xml><?xml version="1.0" encoding="utf-8"?>
<c:userShapes xmlns:c="http://schemas.openxmlformats.org/drawingml/2006/chart">
  <cdr:relSizeAnchor xmlns:cdr="http://schemas.openxmlformats.org/drawingml/2006/chartDrawing">
    <cdr:from>
      <cdr:x>0</cdr:x>
      <cdr:y>0.93482</cdr:y>
    </cdr:from>
    <cdr:to>
      <cdr:x>0.997</cdr:x>
      <cdr:y>0.99115</cdr:y>
    </cdr:to>
    <cdr:sp macro="" textlink="">
      <cdr:nvSpPr>
        <cdr:cNvPr id="9" name="textruta 1"/>
        <cdr:cNvSpPr txBox="1"/>
      </cdr:nvSpPr>
      <cdr:spPr>
        <a:xfrm xmlns:a="http://schemas.openxmlformats.org/drawingml/2006/main">
          <a:off x="0" y="2760552"/>
          <a:ext cx="4590765" cy="166344"/>
        </a:xfrm>
        <a:prstGeom xmlns:a="http://schemas.openxmlformats.org/drawingml/2006/main" prst="rect">
          <a:avLst/>
        </a:prstGeom>
      </cdr:spPr>
      <cdr:txBody>
        <a:bodyPr xmlns:a="http://schemas.openxmlformats.org/drawingml/2006/main" wrap="square" rtlCol="0">
          <a:noAutofit/>
        </a:bodyP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l"/>
          <a:r>
            <a:rPr lang="sv-SE" sz="700"/>
            <a:t>Källa:</a:t>
          </a:r>
          <a:r>
            <a:rPr lang="sv-SE" sz="700" baseline="0"/>
            <a:t> Inera (www.inera.se/tjanster/statistik-for-ineras-tjanster/statistik-for-webbtidbokning/oversikt/)</a:t>
          </a:r>
          <a:endParaRPr lang="sv-SE" sz="700"/>
        </a:p>
      </cdr:txBody>
    </cdr:sp>
  </cdr:relSizeAnchor>
  <cdr:relSizeAnchor xmlns:cdr="http://schemas.openxmlformats.org/drawingml/2006/chartDrawing">
    <cdr:from>
      <cdr:x>0</cdr:x>
      <cdr:y>0.89524</cdr:y>
    </cdr:from>
    <cdr:to>
      <cdr:x>0.96167</cdr:x>
      <cdr:y>0.96468</cdr:y>
    </cdr:to>
    <cdr:sp macro="" textlink="">
      <cdr:nvSpPr>
        <cdr:cNvPr id="10" name="textruta 2"/>
        <cdr:cNvSpPr txBox="1"/>
      </cdr:nvSpPr>
      <cdr:spPr>
        <a:xfrm xmlns:a="http://schemas.openxmlformats.org/drawingml/2006/main">
          <a:off x="0" y="2609880"/>
          <a:ext cx="4465946" cy="202428"/>
        </a:xfrm>
        <a:prstGeom xmlns:a="http://schemas.openxmlformats.org/drawingml/2006/main" prst="rect">
          <a:avLst/>
        </a:prstGeom>
      </cdr:spPr>
      <cdr:txBody>
        <a:bodyPr xmlns:a="http://schemas.openxmlformats.org/drawingml/2006/main" wrap="square" rtlCol="0">
          <a:spAutoFit/>
        </a:bodyP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l"/>
          <a:r>
            <a:rPr lang="sv-SE" sz="700"/>
            <a:t>** 12 mars 2020: Hög risk för samhällssmitta enligt Folkhälsomyndigheten. </a:t>
          </a:r>
        </a:p>
      </cdr:txBody>
    </cdr:sp>
  </cdr:relSizeAnchor>
  <cdr:relSizeAnchor xmlns:cdr="http://schemas.openxmlformats.org/drawingml/2006/chartDrawing">
    <cdr:from>
      <cdr:x>0</cdr:x>
      <cdr:y>0.05677</cdr:y>
    </cdr:from>
    <cdr:to>
      <cdr:x>1</cdr:x>
      <cdr:y>0.19742</cdr:y>
    </cdr:to>
    <cdr:sp macro="" textlink="">
      <cdr:nvSpPr>
        <cdr:cNvPr id="3" name="textruta 2"/>
        <cdr:cNvSpPr txBox="1"/>
      </cdr:nvSpPr>
      <cdr:spPr>
        <a:xfrm xmlns:a="http://schemas.openxmlformats.org/drawingml/2006/main">
          <a:off x="0" y="161849"/>
          <a:ext cx="4492704" cy="400991"/>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sv-SE" sz="800" b="0"/>
            <a:t>Antal bokningar och avbokningar i tjänsten Webbtidbokning</a:t>
          </a:r>
          <a:r>
            <a:rPr lang="sv-SE" sz="800" b="0" baseline="0"/>
            <a:t> januari–september </a:t>
          </a:r>
        </a:p>
        <a:p xmlns:a="http://schemas.openxmlformats.org/drawingml/2006/main">
          <a:r>
            <a:rPr lang="sv-SE" sz="800" b="0" baseline="0"/>
            <a:t>2018</a:t>
          </a:r>
          <a:r>
            <a:rPr lang="sv-SE" sz="800" b="0" baseline="0">
              <a:effectLst/>
              <a:latin typeface="+mn-lt"/>
              <a:ea typeface="+mn-ea"/>
              <a:cs typeface="+mn-cs"/>
            </a:rPr>
            <a:t>–</a:t>
          </a:r>
          <a:r>
            <a:rPr lang="sv-SE" sz="800" b="0" baseline="0"/>
            <a:t>2020*.</a:t>
          </a:r>
          <a:endParaRPr lang="sv-SE" sz="800" b="0"/>
        </a:p>
      </cdr:txBody>
    </cdr:sp>
  </cdr:relSizeAnchor>
  <cdr:relSizeAnchor xmlns:cdr="http://schemas.openxmlformats.org/drawingml/2006/chartDrawing">
    <cdr:from>
      <cdr:x>0.00627</cdr:x>
      <cdr:y>0</cdr:y>
    </cdr:from>
    <cdr:to>
      <cdr:x>1</cdr:x>
      <cdr:y>0.07171</cdr:y>
    </cdr:to>
    <cdr:sp macro="" textlink="">
      <cdr:nvSpPr>
        <cdr:cNvPr id="6" name="textruta 1"/>
        <cdr:cNvSpPr txBox="1"/>
      </cdr:nvSpPr>
      <cdr:spPr>
        <a:xfrm xmlns:a="http://schemas.openxmlformats.org/drawingml/2006/main">
          <a:off x="28575" y="0"/>
          <a:ext cx="4529138" cy="247174"/>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sv-SE" sz="1000" b="1"/>
            <a:t>1. Bokade och avbokade vårdkontakter</a:t>
          </a:r>
          <a:r>
            <a:rPr lang="sv-SE" sz="1000" b="1" baseline="0"/>
            <a:t> i Webbtidbokningen</a:t>
          </a:r>
          <a:endParaRPr lang="sv-SE" sz="1000" b="1"/>
        </a:p>
      </cdr:txBody>
    </cdr:sp>
  </cdr:relSizeAnchor>
  <cdr:relSizeAnchor xmlns:cdr="http://schemas.openxmlformats.org/drawingml/2006/chartDrawing">
    <cdr:from>
      <cdr:x>0</cdr:x>
      <cdr:y>0.85977</cdr:y>
    </cdr:from>
    <cdr:to>
      <cdr:x>0.96167</cdr:x>
      <cdr:y>0.92802</cdr:y>
    </cdr:to>
    <cdr:sp macro="" textlink="">
      <cdr:nvSpPr>
        <cdr:cNvPr id="7" name="textruta 2"/>
        <cdr:cNvSpPr txBox="1"/>
      </cdr:nvSpPr>
      <cdr:spPr>
        <a:xfrm xmlns:a="http://schemas.openxmlformats.org/drawingml/2006/main">
          <a:off x="0" y="2550160"/>
          <a:ext cx="4435413" cy="202428"/>
        </a:xfrm>
        <a:prstGeom xmlns:a="http://schemas.openxmlformats.org/drawingml/2006/main" prst="rect">
          <a:avLst/>
        </a:prstGeom>
      </cdr:spPr>
      <cdr:txBody>
        <a:bodyPr xmlns:a="http://schemas.openxmlformats.org/drawingml/2006/main" wrap="square" rtlCol="0">
          <a:spAutoFit/>
        </a:bodyP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l"/>
          <a:r>
            <a:rPr lang="sv-SE" sz="700"/>
            <a:t>* Data</a:t>
          </a:r>
          <a:r>
            <a:rPr lang="sv-SE" sz="700" baseline="0"/>
            <a:t> för oktober 2020 fanns inte tillgängliga på grund av tekniska fel.</a:t>
          </a:r>
          <a:endParaRPr lang="sv-SE" sz="700"/>
        </a:p>
      </cdr:txBody>
    </cdr:sp>
  </cdr:relSizeAnchor>
</c:userShapes>
</file>

<file path=xl/drawings/drawing7.xml><?xml version="1.0" encoding="utf-8"?>
<xdr:wsDr xmlns:xdr="http://schemas.openxmlformats.org/drawingml/2006/spreadsheetDrawing" xmlns:a="http://schemas.openxmlformats.org/drawingml/2006/main">
  <xdr:twoCellAnchor>
    <xdr:from>
      <xdr:col>0</xdr:col>
      <xdr:colOff>153449</xdr:colOff>
      <xdr:row>0</xdr:row>
      <xdr:rowOff>90696</xdr:rowOff>
    </xdr:from>
    <xdr:to>
      <xdr:col>4</xdr:col>
      <xdr:colOff>600075</xdr:colOff>
      <xdr:row>20</xdr:row>
      <xdr:rowOff>123550</xdr:rowOff>
    </xdr:to>
    <xdr:graphicFrame macro="">
      <xdr:nvGraphicFramePr>
        <xdr:cNvPr id="18" name="Diagram 17" descr="2. Vårdkontakter inom primärvården&#10;" title="2. Vårdkontakter inom primärvården"/>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8.xml><?xml version="1.0" encoding="utf-8"?>
<c:userShapes xmlns:c="http://schemas.openxmlformats.org/drawingml/2006/chart">
  <cdr:relSizeAnchor xmlns:cdr="http://schemas.openxmlformats.org/drawingml/2006/chartDrawing">
    <cdr:from>
      <cdr:x>0</cdr:x>
      <cdr:y>0.0566</cdr:y>
    </cdr:from>
    <cdr:to>
      <cdr:x>0.97955</cdr:x>
      <cdr:y>0.22417</cdr:y>
    </cdr:to>
    <cdr:sp macro="" textlink="">
      <cdr:nvSpPr>
        <cdr:cNvPr id="3" name="textruta 2"/>
        <cdr:cNvSpPr txBox="1"/>
      </cdr:nvSpPr>
      <cdr:spPr>
        <a:xfrm xmlns:a="http://schemas.openxmlformats.org/drawingml/2006/main">
          <a:off x="0" y="184125"/>
          <a:ext cx="4619775" cy="545127"/>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sv-SE" sz="800" b="0"/>
            <a:t>Antal vårdkontakter i primärvården</a:t>
          </a:r>
          <a:r>
            <a:rPr lang="sv-SE" sz="800" b="0" baseline="0"/>
            <a:t> efter typ av kontakt, januari–augusti 2020.</a:t>
          </a:r>
          <a:endParaRPr lang="sv-SE" sz="800" b="0"/>
        </a:p>
      </cdr:txBody>
    </cdr:sp>
  </cdr:relSizeAnchor>
  <cdr:relSizeAnchor xmlns:cdr="http://schemas.openxmlformats.org/drawingml/2006/chartDrawing">
    <cdr:from>
      <cdr:x>0.00627</cdr:x>
      <cdr:y>0</cdr:y>
    </cdr:from>
    <cdr:to>
      <cdr:x>1</cdr:x>
      <cdr:y>0.07171</cdr:y>
    </cdr:to>
    <cdr:sp macro="" textlink="">
      <cdr:nvSpPr>
        <cdr:cNvPr id="6" name="textruta 1" descr="2. Vårdkontakter inom primärvården&#10;" title="2. Vårdkontakter inom primärvården"/>
        <cdr:cNvSpPr txBox="1"/>
      </cdr:nvSpPr>
      <cdr:spPr>
        <a:xfrm xmlns:a="http://schemas.openxmlformats.org/drawingml/2006/main">
          <a:off x="28575" y="0"/>
          <a:ext cx="4529138" cy="247174"/>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sv-SE" sz="1000" b="1"/>
            <a:t>2. Vårdkontakter</a:t>
          </a:r>
          <a:r>
            <a:rPr lang="sv-SE" sz="1000" b="1" baseline="0"/>
            <a:t> inom primärvården</a:t>
          </a:r>
          <a:endParaRPr lang="sv-SE" sz="1000" b="1"/>
        </a:p>
      </cdr:txBody>
    </cdr:sp>
  </cdr:relSizeAnchor>
  <cdr:relSizeAnchor xmlns:cdr="http://schemas.openxmlformats.org/drawingml/2006/chartDrawing">
    <cdr:from>
      <cdr:x>0</cdr:x>
      <cdr:y>0.89213</cdr:y>
    </cdr:from>
    <cdr:to>
      <cdr:x>0.99851</cdr:x>
      <cdr:y>1</cdr:y>
    </cdr:to>
    <cdr:sp macro="" textlink="">
      <cdr:nvSpPr>
        <cdr:cNvPr id="7" name="textruta 1"/>
        <cdr:cNvSpPr txBox="1"/>
      </cdr:nvSpPr>
      <cdr:spPr>
        <a:xfrm xmlns:a="http://schemas.openxmlformats.org/drawingml/2006/main">
          <a:off x="0" y="2902225"/>
          <a:ext cx="4709195" cy="350907"/>
        </a:xfrm>
        <a:prstGeom xmlns:a="http://schemas.openxmlformats.org/drawingml/2006/main" prst="rect">
          <a:avLst/>
        </a:prstGeom>
      </cdr:spPr>
      <cdr:txBody>
        <a:bodyPr xmlns:a="http://schemas.openxmlformats.org/drawingml/2006/main" wrap="square" rtlCol="0">
          <a:noAutofit/>
        </a:bodyP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l"/>
          <a:r>
            <a:rPr lang="sv-SE" sz="700"/>
            <a:t>Källa: Väntetidsdatabasen,</a:t>
          </a:r>
          <a:r>
            <a:rPr lang="sv-SE" sz="700" baseline="0"/>
            <a:t> Sveriges Kommuner och Regioner samt kompletterande uppgifter från Sörmland avseende distansbesök hos digitala vårdgivare. </a:t>
          </a:r>
          <a:r>
            <a:rPr lang="sv-SE" sz="700"/>
            <a:t> </a:t>
          </a:r>
        </a:p>
      </cdr:txBody>
    </cdr:sp>
  </cdr:relSizeAnchor>
  <cdr:relSizeAnchor xmlns:cdr="http://schemas.openxmlformats.org/drawingml/2006/chartDrawing">
    <cdr:from>
      <cdr:x>0.00141</cdr:x>
      <cdr:y>0.75025</cdr:y>
    </cdr:from>
    <cdr:to>
      <cdr:x>0.99719</cdr:x>
      <cdr:y>0.94784</cdr:y>
    </cdr:to>
    <cdr:sp macro="" textlink="">
      <cdr:nvSpPr>
        <cdr:cNvPr id="8" name="textruta 2"/>
        <cdr:cNvSpPr txBox="1"/>
      </cdr:nvSpPr>
      <cdr:spPr>
        <a:xfrm xmlns:a="http://schemas.openxmlformats.org/drawingml/2006/main">
          <a:off x="6627" y="2440659"/>
          <a:ext cx="4696343" cy="642805"/>
        </a:xfrm>
        <a:prstGeom xmlns:a="http://schemas.openxmlformats.org/drawingml/2006/main" prst="rect">
          <a:avLst/>
        </a:prstGeom>
      </cdr:spPr>
      <cdr:txBody>
        <a:bodyPr xmlns:a="http://schemas.openxmlformats.org/drawingml/2006/main" wrap="square" rtlCol="0">
          <a:spAutoFit/>
        </a:bodyP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l"/>
          <a:r>
            <a:rPr lang="sv-SE" sz="700"/>
            <a:t>* 10 mars: Hög risk för samhällssmitta enligt Folkhälsomyndigheten.</a:t>
          </a:r>
        </a:p>
        <a:p xmlns:a="http://schemas.openxmlformats.org/drawingml/2006/main">
          <a:pPr algn="l"/>
          <a:r>
            <a:rPr lang="sv-SE" sz="700"/>
            <a:t> ** Två vårdgivare är inte rapporterade i början av perioden. Capio Go från maj (totalt 15 623 distansbesök)</a:t>
          </a:r>
          <a:r>
            <a:rPr lang="sv-SE" sz="700" baseline="0"/>
            <a:t> </a:t>
          </a:r>
          <a:r>
            <a:rPr lang="sv-SE" sz="700"/>
            <a:t>och Joint Academy från februari (107 160 distansbesök. Från 370 besök i februari som ökade stegvis till 25 786 i augusti).</a:t>
          </a:r>
        </a:p>
        <a:p xmlns:a="http://schemas.openxmlformats.org/drawingml/2006/main">
          <a:pPr algn="l"/>
          <a:endParaRPr lang="sv-SE" sz="700"/>
        </a:p>
      </cdr:txBody>
    </cdr:sp>
  </cdr:relSizeAnchor>
</c:userShapes>
</file>

<file path=xl/drawings/drawing9.xml><?xml version="1.0" encoding="utf-8"?>
<xdr:wsDr xmlns:xdr="http://schemas.openxmlformats.org/drawingml/2006/spreadsheetDrawing" xmlns:a="http://schemas.openxmlformats.org/drawingml/2006/main">
  <xdr:twoCellAnchor>
    <xdr:from>
      <xdr:col>0</xdr:col>
      <xdr:colOff>30480</xdr:colOff>
      <xdr:row>0</xdr:row>
      <xdr:rowOff>53340</xdr:rowOff>
    </xdr:from>
    <xdr:to>
      <xdr:col>5</xdr:col>
      <xdr:colOff>360240</xdr:colOff>
      <xdr:row>22</xdr:row>
      <xdr:rowOff>23820</xdr:rowOff>
    </xdr:to>
    <xdr:graphicFrame macro="">
      <xdr:nvGraphicFramePr>
        <xdr:cNvPr id="17" name="Diagram 16" descr="3. Besök och operationer/åtgärder i specialiserad vård &#10;" title="3. Besök och operationer/åtgärder i specialiserad vård "/>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pivotCache/_rels/pivotCacheDefinition1.xml.rels><?xml version="1.0" encoding="UTF-8" standalone="yes"?>
<Relationships xmlns="http://schemas.openxmlformats.org/package/2006/relationships"><Relationship Id="rId2" Type="http://schemas.openxmlformats.org/officeDocument/2006/relationships/externalLinkPath" Target="/Delad/133-Patientens%20v&#228;g%20genom%20v&#229;rden/RU%202020-2022%20St&#246;dja%20regionernas%20hantering%20av%20uppd&#228;mda%20v&#229;rdbehov/Deluppdrag%202%20-%20v&#228;ntetider%20och%20v&#229;rdk&#246;er/V&#228;ntetidsdatabasen/Resultat%20Gudrun/Sammanst&#228;llning_MoV_PvV_NY.xls" TargetMode="External"/><Relationship Id="rId1" Type="http://schemas.openxmlformats.org/officeDocument/2006/relationships/pivotCacheRecords" Target="pivotCacheRecords1.xml"/></Relationships>
</file>

<file path=xl/pivotCache/pivotCacheDefinition1.xml><?xml version="1.0" encoding="utf-8"?>
<pivotCacheDefinition xmlns="http://schemas.openxmlformats.org/spreadsheetml/2006/main" xmlns:r="http://schemas.openxmlformats.org/officeDocument/2006/relationships" r:id="rId1" refreshedBy="Lindblom, Martin" refreshedDate="44148.511069097221" createdVersion="6" refreshedVersion="6" minRefreshableVersion="3" recordCount="1936">
  <cacheSource type="worksheet">
    <worksheetSource name="Sammanst_llning_MoV_PvV" r:id="rId2"/>
  </cacheSource>
  <cacheFields count="7">
    <cacheField name="Välj region/Riket -&gt;" numFmtId="0">
      <sharedItems count="22">
        <s v="Riket"/>
        <s v="Blekinge"/>
        <s v="Dalarna"/>
        <s v="Gotland"/>
        <s v="Gävleborg"/>
        <s v="Halland"/>
        <s v="Jämtland Härjedalen"/>
        <s v="Jönköping"/>
        <s v="Kalmar"/>
        <s v="Kronoberg"/>
        <s v="Norrbotten"/>
        <s v="Skåne"/>
        <s v="Stockholm"/>
        <s v="Sörmland"/>
        <s v="Uppsala"/>
        <s v="Värmland"/>
        <s v="Västerbotten"/>
        <s v="Västernorrland"/>
        <s v="Västmanland"/>
        <s v="Västra Götaland"/>
        <s v="Örebro"/>
        <s v="Östergötland"/>
      </sharedItems>
    </cacheField>
    <cacheField name="Väntande inkl PVV (exkl MOV)" numFmtId="0">
      <sharedItems containsSemiMixedTypes="0" containsString="0" containsNumber="1" containsInteger="1" minValue="560" maxValue="326315"/>
    </cacheField>
    <cacheField name="MOV" numFmtId="0">
      <sharedItems containsSemiMixedTypes="0" containsString="0" containsNumber="1" containsInteger="1" minValue="0" maxValue="20538"/>
    </cacheField>
    <cacheField name="PVV" numFmtId="0">
      <sharedItems containsSemiMixedTypes="0" containsString="0" containsNumber="1" containsInteger="1" minValue="0" maxValue="16981"/>
    </cacheField>
    <cacheField name="Operation/1:a besök" numFmtId="0">
      <sharedItems count="3">
        <s v="1:a besök"/>
        <s v="Operationer"/>
        <s v="Besök" u="1"/>
      </sharedItems>
    </cacheField>
    <cacheField name="Månad" numFmtId="0">
      <sharedItems count="12">
        <s v="April"/>
        <s v="Augusti"/>
        <s v="December"/>
        <s v="Februari"/>
        <s v="Januari"/>
        <s v="Juli"/>
        <s v="Juni"/>
        <s v="Maj"/>
        <s v="Mars"/>
        <s v="November"/>
        <s v="Oktober"/>
        <s v="September"/>
      </sharedItems>
    </cacheField>
    <cacheField name="År" numFmtId="0">
      <sharedItems containsSemiMixedTypes="0" containsString="0" containsNumber="1" containsInteger="1" minValue="2017" maxValue="2020" count="4">
        <n v="2017"/>
        <n v="2018"/>
        <n v="2019"/>
        <n v="2020"/>
      </sharedItems>
    </cacheField>
  </cacheFields>
  <extLst>
    <ext xmlns:x14="http://schemas.microsoft.com/office/spreadsheetml/2009/9/main" uri="{725AE2AE-9491-48be-B2B4-4EB974FC3084}">
      <x14:pivotCacheDefinition/>
    </ext>
  </extLst>
</pivotCacheDefinition>
</file>

<file path=xl/pivotCache/pivotCacheRecords1.xml><?xml version="1.0" encoding="utf-8"?>
<pivotCacheRecords xmlns="http://schemas.openxmlformats.org/spreadsheetml/2006/main" xmlns:r="http://schemas.openxmlformats.org/officeDocument/2006/relationships" count="1936">
  <r>
    <x v="0"/>
    <n v="297470"/>
    <n v="5569"/>
    <n v="6729"/>
    <x v="0"/>
    <x v="0"/>
    <x v="0"/>
  </r>
  <r>
    <x v="0"/>
    <n v="284886"/>
    <n v="5755"/>
    <n v="6743"/>
    <x v="0"/>
    <x v="0"/>
    <x v="1"/>
  </r>
  <r>
    <x v="0"/>
    <n v="306217"/>
    <n v="6703"/>
    <n v="7453"/>
    <x v="0"/>
    <x v="0"/>
    <x v="2"/>
  </r>
  <r>
    <x v="0"/>
    <n v="254742"/>
    <n v="20538"/>
    <n v="11767"/>
    <x v="0"/>
    <x v="0"/>
    <x v="3"/>
  </r>
  <r>
    <x v="0"/>
    <n v="321082"/>
    <n v="7314"/>
    <n v="10584"/>
    <x v="0"/>
    <x v="1"/>
    <x v="0"/>
  </r>
  <r>
    <x v="0"/>
    <n v="304439"/>
    <n v="6395"/>
    <n v="10285"/>
    <x v="0"/>
    <x v="1"/>
    <x v="1"/>
  </r>
  <r>
    <x v="0"/>
    <n v="326315"/>
    <n v="8823"/>
    <n v="11768"/>
    <x v="0"/>
    <x v="1"/>
    <x v="2"/>
  </r>
  <r>
    <x v="0"/>
    <n v="298295"/>
    <n v="18015"/>
    <n v="16113"/>
    <x v="0"/>
    <x v="1"/>
    <x v="3"/>
  </r>
  <r>
    <x v="0"/>
    <n v="297603"/>
    <n v="5359"/>
    <n v="7581"/>
    <x v="0"/>
    <x v="2"/>
    <x v="0"/>
  </r>
  <r>
    <x v="0"/>
    <n v="303768"/>
    <n v="7099"/>
    <n v="7970"/>
    <x v="0"/>
    <x v="2"/>
    <x v="1"/>
  </r>
  <r>
    <x v="0"/>
    <n v="302727"/>
    <n v="6682"/>
    <n v="9166"/>
    <x v="0"/>
    <x v="2"/>
    <x v="2"/>
  </r>
  <r>
    <x v="0"/>
    <n v="291882"/>
    <n v="5155"/>
    <n v="7668"/>
    <x v="0"/>
    <x v="3"/>
    <x v="0"/>
  </r>
  <r>
    <x v="0"/>
    <n v="286132"/>
    <n v="5282"/>
    <n v="7924"/>
    <x v="0"/>
    <x v="3"/>
    <x v="1"/>
  </r>
  <r>
    <x v="0"/>
    <n v="307319"/>
    <n v="7524"/>
    <n v="8769"/>
    <x v="0"/>
    <x v="3"/>
    <x v="2"/>
  </r>
  <r>
    <x v="0"/>
    <n v="302825"/>
    <n v="6611"/>
    <n v="9543"/>
    <x v="0"/>
    <x v="3"/>
    <x v="3"/>
  </r>
  <r>
    <x v="0"/>
    <n v="288550"/>
    <n v="5538"/>
    <n v="7674"/>
    <x v="0"/>
    <x v="4"/>
    <x v="0"/>
  </r>
  <r>
    <x v="0"/>
    <n v="293615"/>
    <n v="5351"/>
    <n v="7634"/>
    <x v="0"/>
    <x v="4"/>
    <x v="1"/>
  </r>
  <r>
    <x v="0"/>
    <n v="299381"/>
    <n v="6539"/>
    <n v="8111"/>
    <x v="0"/>
    <x v="4"/>
    <x v="2"/>
  </r>
  <r>
    <x v="0"/>
    <n v="305261"/>
    <n v="6398"/>
    <n v="9417"/>
    <x v="0"/>
    <x v="4"/>
    <x v="3"/>
  </r>
  <r>
    <x v="0"/>
    <n v="314596"/>
    <n v="5622"/>
    <n v="9011"/>
    <x v="0"/>
    <x v="5"/>
    <x v="0"/>
  </r>
  <r>
    <x v="0"/>
    <n v="300102"/>
    <n v="6397"/>
    <n v="9078"/>
    <x v="0"/>
    <x v="5"/>
    <x v="1"/>
  </r>
  <r>
    <x v="0"/>
    <n v="321253"/>
    <n v="7209"/>
    <n v="10290"/>
    <x v="0"/>
    <x v="5"/>
    <x v="2"/>
  </r>
  <r>
    <x v="0"/>
    <n v="284248"/>
    <n v="18749"/>
    <n v="16981"/>
    <x v="0"/>
    <x v="5"/>
    <x v="3"/>
  </r>
  <r>
    <x v="0"/>
    <n v="300209"/>
    <n v="5061"/>
    <n v="7405"/>
    <x v="0"/>
    <x v="6"/>
    <x v="0"/>
  </r>
  <r>
    <x v="0"/>
    <n v="288494"/>
    <n v="5867"/>
    <n v="7191"/>
    <x v="0"/>
    <x v="6"/>
    <x v="1"/>
  </r>
  <r>
    <x v="0"/>
    <n v="306130"/>
    <n v="7274"/>
    <n v="7935"/>
    <x v="0"/>
    <x v="6"/>
    <x v="2"/>
  </r>
  <r>
    <x v="0"/>
    <n v="259589"/>
    <n v="18192"/>
    <n v="16809"/>
    <x v="0"/>
    <x v="6"/>
    <x v="3"/>
  </r>
  <r>
    <x v="0"/>
    <n v="296363"/>
    <n v="4848"/>
    <n v="6576"/>
    <x v="0"/>
    <x v="7"/>
    <x v="0"/>
  </r>
  <r>
    <x v="0"/>
    <n v="285271"/>
    <n v="5913"/>
    <n v="6580"/>
    <x v="0"/>
    <x v="7"/>
    <x v="1"/>
  </r>
  <r>
    <x v="0"/>
    <n v="314466"/>
    <n v="6733"/>
    <n v="7447"/>
    <x v="0"/>
    <x v="7"/>
    <x v="2"/>
  </r>
  <r>
    <x v="0"/>
    <n v="251057"/>
    <n v="20243"/>
    <n v="15270"/>
    <x v="0"/>
    <x v="7"/>
    <x v="3"/>
  </r>
  <r>
    <x v="0"/>
    <n v="290254"/>
    <n v="4954"/>
    <n v="6795"/>
    <x v="0"/>
    <x v="8"/>
    <x v="0"/>
  </r>
  <r>
    <x v="0"/>
    <n v="281367"/>
    <n v="5475"/>
    <n v="7320"/>
    <x v="0"/>
    <x v="8"/>
    <x v="1"/>
  </r>
  <r>
    <x v="0"/>
    <n v="304791"/>
    <n v="7695"/>
    <n v="7922"/>
    <x v="0"/>
    <x v="8"/>
    <x v="2"/>
  </r>
  <r>
    <x v="0"/>
    <n v="272918"/>
    <n v="15523"/>
    <n v="9723"/>
    <x v="0"/>
    <x v="8"/>
    <x v="3"/>
  </r>
  <r>
    <x v="0"/>
    <n v="298044"/>
    <n v="5518"/>
    <n v="7527"/>
    <x v="0"/>
    <x v="9"/>
    <x v="0"/>
  </r>
  <r>
    <x v="0"/>
    <n v="302901"/>
    <n v="7377"/>
    <n v="7061"/>
    <x v="0"/>
    <x v="9"/>
    <x v="1"/>
  </r>
  <r>
    <x v="0"/>
    <n v="306743"/>
    <n v="6412"/>
    <n v="8840"/>
    <x v="0"/>
    <x v="9"/>
    <x v="2"/>
  </r>
  <r>
    <x v="0"/>
    <n v="317778"/>
    <n v="5328"/>
    <n v="8370"/>
    <x v="0"/>
    <x v="10"/>
    <x v="0"/>
  </r>
  <r>
    <x v="0"/>
    <n v="308343"/>
    <n v="6696"/>
    <n v="7758"/>
    <x v="0"/>
    <x v="10"/>
    <x v="1"/>
  </r>
  <r>
    <x v="0"/>
    <n v="305054"/>
    <n v="8539"/>
    <n v="9005"/>
    <x v="0"/>
    <x v="10"/>
    <x v="2"/>
  </r>
  <r>
    <x v="0"/>
    <n v="318260"/>
    <n v="6035"/>
    <n v="9818"/>
    <x v="0"/>
    <x v="11"/>
    <x v="0"/>
  </r>
  <r>
    <x v="0"/>
    <n v="301119"/>
    <n v="5797"/>
    <n v="9186"/>
    <x v="0"/>
    <x v="11"/>
    <x v="1"/>
  </r>
  <r>
    <x v="0"/>
    <n v="314113"/>
    <n v="8091"/>
    <n v="10741"/>
    <x v="0"/>
    <x v="11"/>
    <x v="2"/>
  </r>
  <r>
    <x v="1"/>
    <n v="4799"/>
    <n v="0"/>
    <n v="34"/>
    <x v="0"/>
    <x v="0"/>
    <x v="0"/>
  </r>
  <r>
    <x v="1"/>
    <n v="5442"/>
    <n v="0"/>
    <n v="69"/>
    <x v="0"/>
    <x v="0"/>
    <x v="1"/>
  </r>
  <r>
    <x v="1"/>
    <n v="5640"/>
    <n v="0"/>
    <n v="36"/>
    <x v="0"/>
    <x v="0"/>
    <x v="2"/>
  </r>
  <r>
    <x v="1"/>
    <n v="4006"/>
    <n v="0"/>
    <n v="120"/>
    <x v="0"/>
    <x v="0"/>
    <x v="3"/>
  </r>
  <r>
    <x v="1"/>
    <n v="5553"/>
    <n v="0"/>
    <n v="33"/>
    <x v="0"/>
    <x v="1"/>
    <x v="0"/>
  </r>
  <r>
    <x v="1"/>
    <n v="5768"/>
    <n v="0"/>
    <n v="48"/>
    <x v="0"/>
    <x v="1"/>
    <x v="1"/>
  </r>
  <r>
    <x v="1"/>
    <n v="5911"/>
    <n v="0"/>
    <n v="119"/>
    <x v="0"/>
    <x v="1"/>
    <x v="2"/>
  </r>
  <r>
    <x v="1"/>
    <n v="5011"/>
    <n v="0"/>
    <n v="252"/>
    <x v="0"/>
    <x v="1"/>
    <x v="3"/>
  </r>
  <r>
    <x v="1"/>
    <n v="5280"/>
    <n v="0"/>
    <n v="31"/>
    <x v="0"/>
    <x v="2"/>
    <x v="0"/>
  </r>
  <r>
    <x v="1"/>
    <n v="5776"/>
    <n v="0"/>
    <n v="165"/>
    <x v="0"/>
    <x v="2"/>
    <x v="1"/>
  </r>
  <r>
    <x v="1"/>
    <n v="5764"/>
    <n v="0"/>
    <n v="89"/>
    <x v="0"/>
    <x v="2"/>
    <x v="2"/>
  </r>
  <r>
    <x v="1"/>
    <n v="4693"/>
    <n v="0"/>
    <n v="97"/>
    <x v="0"/>
    <x v="3"/>
    <x v="0"/>
  </r>
  <r>
    <x v="1"/>
    <n v="5390"/>
    <n v="0"/>
    <n v="68"/>
    <x v="0"/>
    <x v="3"/>
    <x v="1"/>
  </r>
  <r>
    <x v="1"/>
    <n v="6160"/>
    <n v="0"/>
    <n v="140"/>
    <x v="0"/>
    <x v="3"/>
    <x v="2"/>
  </r>
  <r>
    <x v="1"/>
    <n v="5370"/>
    <n v="0"/>
    <n v="109"/>
    <x v="0"/>
    <x v="3"/>
    <x v="3"/>
  </r>
  <r>
    <x v="1"/>
    <n v="4989"/>
    <n v="0"/>
    <n v="51"/>
    <x v="0"/>
    <x v="4"/>
    <x v="0"/>
  </r>
  <r>
    <x v="1"/>
    <n v="5287"/>
    <n v="0"/>
    <n v="27"/>
    <x v="0"/>
    <x v="4"/>
    <x v="1"/>
  </r>
  <r>
    <x v="1"/>
    <n v="5606"/>
    <n v="1"/>
    <n v="55"/>
    <x v="0"/>
    <x v="4"/>
    <x v="2"/>
  </r>
  <r>
    <x v="1"/>
    <n v="5432"/>
    <n v="0"/>
    <n v="72"/>
    <x v="0"/>
    <x v="4"/>
    <x v="3"/>
  </r>
  <r>
    <x v="1"/>
    <n v="5508"/>
    <n v="0"/>
    <n v="108"/>
    <x v="0"/>
    <x v="5"/>
    <x v="0"/>
  </r>
  <r>
    <x v="1"/>
    <n v="6090"/>
    <n v="0"/>
    <n v="52"/>
    <x v="0"/>
    <x v="5"/>
    <x v="1"/>
  </r>
  <r>
    <x v="1"/>
    <n v="6098"/>
    <n v="0"/>
    <n v="29"/>
    <x v="0"/>
    <x v="5"/>
    <x v="2"/>
  </r>
  <r>
    <x v="1"/>
    <n v="4605"/>
    <n v="0"/>
    <n v="256"/>
    <x v="0"/>
    <x v="5"/>
    <x v="3"/>
  </r>
  <r>
    <x v="1"/>
    <n v="5207"/>
    <n v="0"/>
    <n v="88"/>
    <x v="0"/>
    <x v="6"/>
    <x v="0"/>
  </r>
  <r>
    <x v="1"/>
    <n v="5784"/>
    <n v="0"/>
    <n v="46"/>
    <x v="0"/>
    <x v="6"/>
    <x v="1"/>
  </r>
  <r>
    <x v="1"/>
    <n v="5905"/>
    <n v="0"/>
    <n v="30"/>
    <x v="0"/>
    <x v="6"/>
    <x v="2"/>
  </r>
  <r>
    <x v="1"/>
    <n v="4199"/>
    <n v="0"/>
    <n v="246"/>
    <x v="0"/>
    <x v="6"/>
    <x v="3"/>
  </r>
  <r>
    <x v="1"/>
    <n v="4796"/>
    <n v="0"/>
    <n v="27"/>
    <x v="0"/>
    <x v="7"/>
    <x v="0"/>
  </r>
  <r>
    <x v="1"/>
    <n v="5470"/>
    <n v="0"/>
    <n v="63"/>
    <x v="0"/>
    <x v="7"/>
    <x v="1"/>
  </r>
  <r>
    <x v="1"/>
    <n v="5500"/>
    <n v="0"/>
    <n v="67"/>
    <x v="0"/>
    <x v="7"/>
    <x v="2"/>
  </r>
  <r>
    <x v="1"/>
    <n v="3818"/>
    <n v="0"/>
    <n v="207"/>
    <x v="0"/>
    <x v="7"/>
    <x v="3"/>
  </r>
  <r>
    <x v="1"/>
    <n v="4730"/>
    <n v="0"/>
    <n v="37"/>
    <x v="0"/>
    <x v="8"/>
    <x v="0"/>
  </r>
  <r>
    <x v="1"/>
    <n v="5299"/>
    <n v="0"/>
    <n v="69"/>
    <x v="0"/>
    <x v="8"/>
    <x v="1"/>
  </r>
  <r>
    <x v="1"/>
    <n v="5691"/>
    <n v="0"/>
    <n v="30"/>
    <x v="0"/>
    <x v="8"/>
    <x v="2"/>
  </r>
  <r>
    <x v="1"/>
    <n v="4630"/>
    <n v="0"/>
    <n v="76"/>
    <x v="0"/>
    <x v="8"/>
    <x v="3"/>
  </r>
  <r>
    <x v="1"/>
    <n v="5347"/>
    <n v="0"/>
    <n v="118"/>
    <x v="0"/>
    <x v="9"/>
    <x v="0"/>
  </r>
  <r>
    <x v="1"/>
    <n v="5704"/>
    <n v="0"/>
    <n v="25"/>
    <x v="0"/>
    <x v="9"/>
    <x v="1"/>
  </r>
  <r>
    <x v="1"/>
    <n v="5625"/>
    <n v="0"/>
    <n v="133"/>
    <x v="0"/>
    <x v="9"/>
    <x v="2"/>
  </r>
  <r>
    <x v="1"/>
    <n v="5868"/>
    <n v="0"/>
    <n v="30"/>
    <x v="0"/>
    <x v="10"/>
    <x v="0"/>
  </r>
  <r>
    <x v="1"/>
    <n v="5917"/>
    <n v="0"/>
    <n v="22"/>
    <x v="0"/>
    <x v="10"/>
    <x v="1"/>
  </r>
  <r>
    <x v="1"/>
    <n v="5683"/>
    <n v="0"/>
    <n v="56"/>
    <x v="0"/>
    <x v="10"/>
    <x v="2"/>
  </r>
  <r>
    <x v="1"/>
    <n v="5603"/>
    <n v="0"/>
    <n v="102"/>
    <x v="0"/>
    <x v="11"/>
    <x v="0"/>
  </r>
  <r>
    <x v="1"/>
    <n v="5631"/>
    <n v="0"/>
    <n v="34"/>
    <x v="0"/>
    <x v="11"/>
    <x v="1"/>
  </r>
  <r>
    <x v="1"/>
    <n v="5898"/>
    <n v="0"/>
    <n v="55"/>
    <x v="0"/>
    <x v="11"/>
    <x v="2"/>
  </r>
  <r>
    <x v="2"/>
    <n v="10500"/>
    <n v="94"/>
    <n v="201"/>
    <x v="0"/>
    <x v="0"/>
    <x v="0"/>
  </r>
  <r>
    <x v="2"/>
    <n v="9417"/>
    <n v="73"/>
    <n v="201"/>
    <x v="0"/>
    <x v="0"/>
    <x v="1"/>
  </r>
  <r>
    <x v="2"/>
    <n v="9538"/>
    <n v="60"/>
    <n v="226"/>
    <x v="0"/>
    <x v="0"/>
    <x v="2"/>
  </r>
  <r>
    <x v="2"/>
    <n v="7427"/>
    <n v="790"/>
    <n v="283"/>
    <x v="0"/>
    <x v="0"/>
    <x v="3"/>
  </r>
  <r>
    <x v="2"/>
    <n v="11995"/>
    <n v="86"/>
    <n v="245"/>
    <x v="0"/>
    <x v="1"/>
    <x v="0"/>
  </r>
  <r>
    <x v="2"/>
    <n v="10422"/>
    <n v="75"/>
    <n v="323"/>
    <x v="0"/>
    <x v="1"/>
    <x v="1"/>
  </r>
  <r>
    <x v="2"/>
    <n v="10327"/>
    <n v="71"/>
    <n v="289"/>
    <x v="0"/>
    <x v="1"/>
    <x v="2"/>
  </r>
  <r>
    <x v="2"/>
    <n v="9591"/>
    <n v="416"/>
    <n v="405"/>
    <x v="0"/>
    <x v="1"/>
    <x v="3"/>
  </r>
  <r>
    <x v="2"/>
    <n v="10650"/>
    <n v="97"/>
    <n v="232"/>
    <x v="0"/>
    <x v="2"/>
    <x v="0"/>
  </r>
  <r>
    <x v="2"/>
    <n v="9883"/>
    <n v="106"/>
    <n v="260"/>
    <x v="0"/>
    <x v="2"/>
    <x v="1"/>
  </r>
  <r>
    <x v="2"/>
    <n v="9298"/>
    <n v="104"/>
    <n v="208"/>
    <x v="0"/>
    <x v="2"/>
    <x v="2"/>
  </r>
  <r>
    <x v="2"/>
    <n v="10236"/>
    <n v="127"/>
    <n v="208"/>
    <x v="0"/>
    <x v="3"/>
    <x v="0"/>
  </r>
  <r>
    <x v="2"/>
    <n v="9025"/>
    <n v="106"/>
    <n v="249"/>
    <x v="0"/>
    <x v="3"/>
    <x v="1"/>
  </r>
  <r>
    <x v="2"/>
    <n v="9487"/>
    <n v="95"/>
    <n v="206"/>
    <x v="0"/>
    <x v="3"/>
    <x v="2"/>
  </r>
  <r>
    <x v="2"/>
    <n v="9117"/>
    <n v="113"/>
    <n v="226"/>
    <x v="0"/>
    <x v="3"/>
    <x v="3"/>
  </r>
  <r>
    <x v="2"/>
    <n v="10148"/>
    <n v="99"/>
    <n v="231"/>
    <x v="0"/>
    <x v="4"/>
    <x v="0"/>
  </r>
  <r>
    <x v="2"/>
    <n v="9759"/>
    <n v="102"/>
    <n v="283"/>
    <x v="0"/>
    <x v="4"/>
    <x v="1"/>
  </r>
  <r>
    <x v="2"/>
    <n v="9676"/>
    <n v="120"/>
    <n v="236"/>
    <x v="0"/>
    <x v="4"/>
    <x v="2"/>
  </r>
  <r>
    <x v="2"/>
    <n v="9191"/>
    <n v="87"/>
    <n v="210"/>
    <x v="0"/>
    <x v="4"/>
    <x v="3"/>
  </r>
  <r>
    <x v="2"/>
    <n v="11668"/>
    <n v="79"/>
    <n v="223"/>
    <x v="0"/>
    <x v="5"/>
    <x v="0"/>
  </r>
  <r>
    <x v="2"/>
    <n v="10273"/>
    <n v="77"/>
    <n v="312"/>
    <x v="0"/>
    <x v="5"/>
    <x v="1"/>
  </r>
  <r>
    <x v="2"/>
    <n v="10413"/>
    <n v="69"/>
    <n v="290"/>
    <x v="0"/>
    <x v="5"/>
    <x v="2"/>
  </r>
  <r>
    <x v="2"/>
    <n v="9048"/>
    <n v="480"/>
    <n v="401"/>
    <x v="0"/>
    <x v="5"/>
    <x v="3"/>
  </r>
  <r>
    <x v="2"/>
    <n v="10937"/>
    <n v="80"/>
    <n v="208"/>
    <x v="0"/>
    <x v="6"/>
    <x v="0"/>
  </r>
  <r>
    <x v="2"/>
    <n v="9910"/>
    <n v="91"/>
    <n v="303"/>
    <x v="0"/>
    <x v="6"/>
    <x v="1"/>
  </r>
  <r>
    <x v="2"/>
    <n v="9698"/>
    <n v="54"/>
    <n v="234"/>
    <x v="0"/>
    <x v="6"/>
    <x v="2"/>
  </r>
  <r>
    <x v="2"/>
    <n v="8206"/>
    <n v="525"/>
    <n v="385"/>
    <x v="0"/>
    <x v="6"/>
    <x v="3"/>
  </r>
  <r>
    <x v="2"/>
    <n v="10575"/>
    <n v="87"/>
    <n v="227"/>
    <x v="0"/>
    <x v="7"/>
    <x v="0"/>
  </r>
  <r>
    <x v="2"/>
    <n v="9400"/>
    <n v="78"/>
    <n v="211"/>
    <x v="0"/>
    <x v="7"/>
    <x v="1"/>
  </r>
  <r>
    <x v="2"/>
    <n v="10050"/>
    <n v="71"/>
    <n v="242"/>
    <x v="0"/>
    <x v="7"/>
    <x v="2"/>
  </r>
  <r>
    <x v="2"/>
    <n v="7729"/>
    <n v="632"/>
    <n v="364"/>
    <x v="0"/>
    <x v="7"/>
    <x v="3"/>
  </r>
  <r>
    <x v="2"/>
    <n v="10113"/>
    <n v="108"/>
    <n v="205"/>
    <x v="0"/>
    <x v="8"/>
    <x v="0"/>
  </r>
  <r>
    <x v="2"/>
    <n v="9134"/>
    <n v="81"/>
    <n v="229"/>
    <x v="0"/>
    <x v="8"/>
    <x v="1"/>
  </r>
  <r>
    <x v="2"/>
    <n v="9699"/>
    <n v="93"/>
    <n v="231"/>
    <x v="0"/>
    <x v="8"/>
    <x v="2"/>
  </r>
  <r>
    <x v="2"/>
    <n v="7335"/>
    <n v="808"/>
    <n v="249"/>
    <x v="0"/>
    <x v="8"/>
    <x v="3"/>
  </r>
  <r>
    <x v="2"/>
    <n v="10465"/>
    <n v="93"/>
    <n v="192"/>
    <x v="0"/>
    <x v="9"/>
    <x v="0"/>
  </r>
  <r>
    <x v="2"/>
    <n v="9512"/>
    <n v="68"/>
    <n v="207"/>
    <x v="0"/>
    <x v="9"/>
    <x v="1"/>
  </r>
  <r>
    <x v="2"/>
    <n v="8940"/>
    <n v="88"/>
    <n v="188"/>
    <x v="0"/>
    <x v="9"/>
    <x v="2"/>
  </r>
  <r>
    <x v="2"/>
    <n v="11097"/>
    <n v="96"/>
    <n v="216"/>
    <x v="0"/>
    <x v="10"/>
    <x v="0"/>
  </r>
  <r>
    <x v="2"/>
    <n v="9850"/>
    <n v="93"/>
    <n v="237"/>
    <x v="0"/>
    <x v="10"/>
    <x v="1"/>
  </r>
  <r>
    <x v="2"/>
    <n v="9075"/>
    <n v="87"/>
    <n v="228"/>
    <x v="0"/>
    <x v="10"/>
    <x v="2"/>
  </r>
  <r>
    <x v="2"/>
    <n v="11545"/>
    <n v="78"/>
    <n v="235"/>
    <x v="0"/>
    <x v="11"/>
    <x v="0"/>
  </r>
  <r>
    <x v="2"/>
    <n v="10032"/>
    <n v="93"/>
    <n v="314"/>
    <x v="0"/>
    <x v="11"/>
    <x v="1"/>
  </r>
  <r>
    <x v="2"/>
    <n v="9880"/>
    <n v="88"/>
    <n v="276"/>
    <x v="0"/>
    <x v="11"/>
    <x v="2"/>
  </r>
  <r>
    <x v="3"/>
    <n v="2373"/>
    <n v="23"/>
    <n v="27"/>
    <x v="0"/>
    <x v="0"/>
    <x v="0"/>
  </r>
  <r>
    <x v="3"/>
    <n v="2029"/>
    <n v="14"/>
    <n v="37"/>
    <x v="0"/>
    <x v="0"/>
    <x v="1"/>
  </r>
  <r>
    <x v="3"/>
    <n v="1952"/>
    <n v="21"/>
    <n v="48"/>
    <x v="0"/>
    <x v="0"/>
    <x v="2"/>
  </r>
  <r>
    <x v="3"/>
    <n v="1427"/>
    <n v="177"/>
    <n v="75"/>
    <x v="0"/>
    <x v="0"/>
    <x v="3"/>
  </r>
  <r>
    <x v="3"/>
    <n v="2163"/>
    <n v="19"/>
    <n v="43"/>
    <x v="0"/>
    <x v="1"/>
    <x v="0"/>
  </r>
  <r>
    <x v="3"/>
    <n v="1790"/>
    <n v="18"/>
    <n v="62"/>
    <x v="0"/>
    <x v="1"/>
    <x v="1"/>
  </r>
  <r>
    <x v="3"/>
    <n v="1880"/>
    <n v="33"/>
    <n v="73"/>
    <x v="0"/>
    <x v="1"/>
    <x v="2"/>
  </r>
  <r>
    <x v="3"/>
    <n v="1624"/>
    <n v="73"/>
    <n v="78"/>
    <x v="0"/>
    <x v="1"/>
    <x v="3"/>
  </r>
  <r>
    <x v="3"/>
    <n v="2181"/>
    <n v="30"/>
    <n v="27"/>
    <x v="0"/>
    <x v="2"/>
    <x v="0"/>
  </r>
  <r>
    <x v="3"/>
    <n v="2087"/>
    <n v="32"/>
    <n v="60"/>
    <x v="0"/>
    <x v="2"/>
    <x v="1"/>
  </r>
  <r>
    <x v="3"/>
    <n v="2051"/>
    <n v="22"/>
    <n v="52"/>
    <x v="0"/>
    <x v="2"/>
    <x v="2"/>
  </r>
  <r>
    <x v="3"/>
    <n v="2165"/>
    <n v="24"/>
    <n v="37"/>
    <x v="0"/>
    <x v="3"/>
    <x v="0"/>
  </r>
  <r>
    <x v="3"/>
    <n v="2004"/>
    <n v="16"/>
    <n v="36"/>
    <x v="0"/>
    <x v="3"/>
    <x v="1"/>
  </r>
  <r>
    <x v="3"/>
    <n v="1817"/>
    <n v="24"/>
    <n v="47"/>
    <x v="0"/>
    <x v="3"/>
    <x v="2"/>
  </r>
  <r>
    <x v="3"/>
    <n v="1997"/>
    <n v="28"/>
    <n v="58"/>
    <x v="0"/>
    <x v="3"/>
    <x v="3"/>
  </r>
  <r>
    <x v="3"/>
    <n v="2029"/>
    <n v="21"/>
    <n v="45"/>
    <x v="0"/>
    <x v="4"/>
    <x v="0"/>
  </r>
  <r>
    <x v="3"/>
    <n v="2165"/>
    <n v="20"/>
    <n v="37"/>
    <x v="0"/>
    <x v="4"/>
    <x v="1"/>
  </r>
  <r>
    <x v="3"/>
    <n v="1989"/>
    <n v="33"/>
    <n v="41"/>
    <x v="0"/>
    <x v="4"/>
    <x v="2"/>
  </r>
  <r>
    <x v="3"/>
    <n v="2171"/>
    <n v="24"/>
    <n v="59"/>
    <x v="0"/>
    <x v="4"/>
    <x v="3"/>
  </r>
  <r>
    <x v="3"/>
    <n v="2273"/>
    <n v="23"/>
    <n v="34"/>
    <x v="0"/>
    <x v="5"/>
    <x v="0"/>
  </r>
  <r>
    <x v="3"/>
    <n v="1838"/>
    <n v="20"/>
    <n v="49"/>
    <x v="0"/>
    <x v="5"/>
    <x v="1"/>
  </r>
  <r>
    <x v="3"/>
    <n v="1847"/>
    <n v="30"/>
    <n v="71"/>
    <x v="0"/>
    <x v="5"/>
    <x v="2"/>
  </r>
  <r>
    <x v="3"/>
    <n v="1439"/>
    <n v="103"/>
    <n v="92"/>
    <x v="0"/>
    <x v="5"/>
    <x v="3"/>
  </r>
  <r>
    <x v="3"/>
    <n v="2475"/>
    <n v="20"/>
    <n v="25"/>
    <x v="0"/>
    <x v="6"/>
    <x v="0"/>
  </r>
  <r>
    <x v="3"/>
    <n v="1947"/>
    <n v="22"/>
    <n v="40"/>
    <x v="0"/>
    <x v="6"/>
    <x v="1"/>
  </r>
  <r>
    <x v="3"/>
    <n v="2054"/>
    <n v="30"/>
    <n v="71"/>
    <x v="0"/>
    <x v="6"/>
    <x v="2"/>
  </r>
  <r>
    <x v="3"/>
    <n v="1364"/>
    <n v="117"/>
    <n v="95"/>
    <x v="0"/>
    <x v="6"/>
    <x v="3"/>
  </r>
  <r>
    <x v="3"/>
    <n v="2377"/>
    <n v="17"/>
    <n v="29"/>
    <x v="0"/>
    <x v="7"/>
    <x v="0"/>
  </r>
  <r>
    <x v="3"/>
    <n v="1958"/>
    <n v="17"/>
    <n v="33"/>
    <x v="0"/>
    <x v="7"/>
    <x v="1"/>
  </r>
  <r>
    <x v="3"/>
    <n v="2048"/>
    <n v="31"/>
    <n v="62"/>
    <x v="0"/>
    <x v="7"/>
    <x v="2"/>
  </r>
  <r>
    <x v="3"/>
    <n v="1372"/>
    <n v="160"/>
    <n v="93"/>
    <x v="0"/>
    <x v="7"/>
    <x v="3"/>
  </r>
  <r>
    <x v="3"/>
    <n v="2271"/>
    <n v="27"/>
    <n v="36"/>
    <x v="0"/>
    <x v="8"/>
    <x v="0"/>
  </r>
  <r>
    <x v="3"/>
    <n v="1911"/>
    <n v="21"/>
    <n v="39"/>
    <x v="0"/>
    <x v="8"/>
    <x v="1"/>
  </r>
  <r>
    <x v="3"/>
    <n v="2017"/>
    <n v="22"/>
    <n v="47"/>
    <x v="0"/>
    <x v="8"/>
    <x v="2"/>
  </r>
  <r>
    <x v="3"/>
    <n v="1719"/>
    <n v="149"/>
    <n v="65"/>
    <x v="0"/>
    <x v="8"/>
    <x v="3"/>
  </r>
  <r>
    <x v="3"/>
    <n v="2129"/>
    <n v="24"/>
    <n v="24"/>
    <x v="0"/>
    <x v="9"/>
    <x v="0"/>
  </r>
  <r>
    <x v="3"/>
    <n v="2055"/>
    <n v="27"/>
    <n v="53"/>
    <x v="0"/>
    <x v="9"/>
    <x v="1"/>
  </r>
  <r>
    <x v="3"/>
    <n v="2018"/>
    <n v="26"/>
    <n v="46"/>
    <x v="0"/>
    <x v="9"/>
    <x v="2"/>
  </r>
  <r>
    <x v="3"/>
    <n v="6786"/>
    <n v="39"/>
    <n v="90"/>
    <x v="0"/>
    <x v="10"/>
    <x v="0"/>
  </r>
  <r>
    <x v="3"/>
    <n v="2002"/>
    <n v="20"/>
    <n v="44"/>
    <x v="0"/>
    <x v="10"/>
    <x v="1"/>
  </r>
  <r>
    <x v="3"/>
    <n v="1925"/>
    <n v="25"/>
    <n v="46"/>
    <x v="0"/>
    <x v="10"/>
    <x v="2"/>
  </r>
  <r>
    <x v="3"/>
    <n v="2195"/>
    <n v="21"/>
    <n v="45"/>
    <x v="0"/>
    <x v="11"/>
    <x v="0"/>
  </r>
  <r>
    <x v="3"/>
    <n v="1794"/>
    <n v="19"/>
    <n v="51"/>
    <x v="0"/>
    <x v="11"/>
    <x v="1"/>
  </r>
  <r>
    <x v="3"/>
    <n v="1962"/>
    <n v="27"/>
    <n v="63"/>
    <x v="0"/>
    <x v="11"/>
    <x v="2"/>
  </r>
  <r>
    <x v="4"/>
    <n v="12049"/>
    <n v="0"/>
    <n v="108"/>
    <x v="0"/>
    <x v="0"/>
    <x v="0"/>
  </r>
  <r>
    <x v="4"/>
    <n v="12234"/>
    <n v="0"/>
    <n v="81"/>
    <x v="0"/>
    <x v="0"/>
    <x v="1"/>
  </r>
  <r>
    <x v="4"/>
    <n v="13365"/>
    <n v="0"/>
    <n v="60"/>
    <x v="0"/>
    <x v="0"/>
    <x v="2"/>
  </r>
  <r>
    <x v="4"/>
    <n v="9303"/>
    <n v="0"/>
    <n v="242"/>
    <x v="0"/>
    <x v="0"/>
    <x v="3"/>
  </r>
  <r>
    <x v="4"/>
    <n v="11804"/>
    <n v="0"/>
    <n v="132"/>
    <x v="0"/>
    <x v="1"/>
    <x v="0"/>
  </r>
  <r>
    <x v="4"/>
    <n v="12490"/>
    <n v="0"/>
    <n v="162"/>
    <x v="0"/>
    <x v="1"/>
    <x v="1"/>
  </r>
  <r>
    <x v="4"/>
    <n v="13023"/>
    <n v="0"/>
    <n v="77"/>
    <x v="0"/>
    <x v="1"/>
    <x v="2"/>
  </r>
  <r>
    <x v="4"/>
    <n v="9621"/>
    <n v="0"/>
    <n v="362"/>
    <x v="0"/>
    <x v="1"/>
    <x v="3"/>
  </r>
  <r>
    <x v="4"/>
    <n v="12643"/>
    <n v="0"/>
    <n v="73"/>
    <x v="0"/>
    <x v="2"/>
    <x v="0"/>
  </r>
  <r>
    <x v="4"/>
    <n v="12709"/>
    <n v="0"/>
    <n v="75"/>
    <x v="0"/>
    <x v="2"/>
    <x v="1"/>
  </r>
  <r>
    <x v="4"/>
    <n v="10590"/>
    <n v="0"/>
    <n v="99"/>
    <x v="0"/>
    <x v="2"/>
    <x v="2"/>
  </r>
  <r>
    <x v="4"/>
    <n v="11712"/>
    <n v="0"/>
    <n v="96"/>
    <x v="0"/>
    <x v="3"/>
    <x v="0"/>
  </r>
  <r>
    <x v="4"/>
    <n v="12112"/>
    <n v="0"/>
    <n v="97"/>
    <x v="0"/>
    <x v="3"/>
    <x v="1"/>
  </r>
  <r>
    <x v="4"/>
    <n v="13095"/>
    <n v="0"/>
    <n v="62"/>
    <x v="0"/>
    <x v="3"/>
    <x v="2"/>
  </r>
  <r>
    <x v="4"/>
    <n v="10791"/>
    <n v="0"/>
    <n v="130"/>
    <x v="0"/>
    <x v="3"/>
    <x v="3"/>
  </r>
  <r>
    <x v="4"/>
    <n v="11780"/>
    <n v="0"/>
    <n v="117"/>
    <x v="0"/>
    <x v="4"/>
    <x v="0"/>
  </r>
  <r>
    <x v="4"/>
    <n v="12279"/>
    <n v="0"/>
    <n v="55"/>
    <x v="0"/>
    <x v="4"/>
    <x v="1"/>
  </r>
  <r>
    <x v="4"/>
    <n v="12841"/>
    <n v="0"/>
    <n v="68"/>
    <x v="0"/>
    <x v="4"/>
    <x v="2"/>
  </r>
  <r>
    <x v="4"/>
    <n v="10968"/>
    <n v="0"/>
    <n v="133"/>
    <x v="0"/>
    <x v="4"/>
    <x v="3"/>
  </r>
  <r>
    <x v="4"/>
    <n v="11851"/>
    <n v="0"/>
    <n v="130"/>
    <x v="0"/>
    <x v="5"/>
    <x v="0"/>
  </r>
  <r>
    <x v="4"/>
    <n v="12154"/>
    <n v="0"/>
    <n v="161"/>
    <x v="0"/>
    <x v="5"/>
    <x v="1"/>
  </r>
  <r>
    <x v="4"/>
    <n v="13173"/>
    <n v="0"/>
    <n v="90"/>
    <x v="0"/>
    <x v="5"/>
    <x v="2"/>
  </r>
  <r>
    <x v="4"/>
    <n v="9646"/>
    <n v="0"/>
    <n v="409"/>
    <x v="0"/>
    <x v="5"/>
    <x v="3"/>
  </r>
  <r>
    <x v="4"/>
    <n v="12028"/>
    <n v="0"/>
    <n v="111"/>
    <x v="0"/>
    <x v="6"/>
    <x v="0"/>
  </r>
  <r>
    <x v="4"/>
    <n v="12427"/>
    <n v="0"/>
    <n v="117"/>
    <x v="0"/>
    <x v="6"/>
    <x v="1"/>
  </r>
  <r>
    <x v="4"/>
    <n v="13752"/>
    <n v="0"/>
    <n v="67"/>
    <x v="0"/>
    <x v="6"/>
    <x v="2"/>
  </r>
  <r>
    <x v="4"/>
    <n v="9450"/>
    <n v="0"/>
    <n v="429"/>
    <x v="0"/>
    <x v="6"/>
    <x v="3"/>
  </r>
  <r>
    <x v="4"/>
    <n v="11848"/>
    <n v="0"/>
    <n v="96"/>
    <x v="0"/>
    <x v="7"/>
    <x v="0"/>
  </r>
  <r>
    <x v="4"/>
    <n v="12268"/>
    <n v="0"/>
    <n v="60"/>
    <x v="0"/>
    <x v="7"/>
    <x v="1"/>
  </r>
  <r>
    <x v="4"/>
    <n v="13613"/>
    <n v="0"/>
    <n v="58"/>
    <x v="0"/>
    <x v="7"/>
    <x v="2"/>
  </r>
  <r>
    <x v="4"/>
    <n v="9315"/>
    <n v="0"/>
    <n v="337"/>
    <x v="0"/>
    <x v="7"/>
    <x v="3"/>
  </r>
  <r>
    <x v="4"/>
    <n v="11913"/>
    <n v="0"/>
    <n v="112"/>
    <x v="0"/>
    <x v="8"/>
    <x v="0"/>
  </r>
  <r>
    <x v="4"/>
    <n v="12145"/>
    <n v="0"/>
    <n v="86"/>
    <x v="0"/>
    <x v="8"/>
    <x v="1"/>
  </r>
  <r>
    <x v="4"/>
    <n v="13493"/>
    <n v="0"/>
    <n v="63"/>
    <x v="0"/>
    <x v="8"/>
    <x v="2"/>
  </r>
  <r>
    <x v="4"/>
    <n v="9541"/>
    <n v="0"/>
    <n v="198"/>
    <x v="0"/>
    <x v="8"/>
    <x v="3"/>
  </r>
  <r>
    <x v="4"/>
    <n v="12727"/>
    <n v="0"/>
    <n v="73"/>
    <x v="0"/>
    <x v="9"/>
    <x v="0"/>
  </r>
  <r>
    <x v="4"/>
    <n v="12815"/>
    <n v="0"/>
    <n v="78"/>
    <x v="0"/>
    <x v="9"/>
    <x v="1"/>
  </r>
  <r>
    <x v="4"/>
    <n v="10844"/>
    <n v="0"/>
    <n v="78"/>
    <x v="0"/>
    <x v="9"/>
    <x v="2"/>
  </r>
  <r>
    <x v="4"/>
    <n v="12646"/>
    <n v="0"/>
    <n v="84"/>
    <x v="0"/>
    <x v="10"/>
    <x v="0"/>
  </r>
  <r>
    <x v="4"/>
    <n v="12328"/>
    <n v="0"/>
    <n v="84"/>
    <x v="0"/>
    <x v="10"/>
    <x v="1"/>
  </r>
  <r>
    <x v="4"/>
    <n v="11949"/>
    <n v="0"/>
    <n v="66"/>
    <x v="0"/>
    <x v="10"/>
    <x v="2"/>
  </r>
  <r>
    <x v="4"/>
    <n v="12279"/>
    <n v="0"/>
    <n v="135"/>
    <x v="0"/>
    <x v="11"/>
    <x v="0"/>
  </r>
  <r>
    <x v="4"/>
    <n v="12164"/>
    <n v="0"/>
    <n v="139"/>
    <x v="0"/>
    <x v="11"/>
    <x v="1"/>
  </r>
  <r>
    <x v="4"/>
    <n v="12413"/>
    <n v="0"/>
    <n v="85"/>
    <x v="0"/>
    <x v="11"/>
    <x v="2"/>
  </r>
  <r>
    <x v="5"/>
    <n v="5810"/>
    <n v="295"/>
    <n v="138"/>
    <x v="0"/>
    <x v="0"/>
    <x v="0"/>
  </r>
  <r>
    <x v="5"/>
    <n v="6414"/>
    <n v="351"/>
    <n v="223"/>
    <x v="0"/>
    <x v="0"/>
    <x v="1"/>
  </r>
  <r>
    <x v="5"/>
    <n v="6623"/>
    <n v="234"/>
    <n v="172"/>
    <x v="0"/>
    <x v="0"/>
    <x v="2"/>
  </r>
  <r>
    <x v="5"/>
    <n v="5283"/>
    <n v="1366"/>
    <n v="329"/>
    <x v="0"/>
    <x v="0"/>
    <x v="3"/>
  </r>
  <r>
    <x v="5"/>
    <n v="6743"/>
    <n v="370"/>
    <n v="311"/>
    <x v="0"/>
    <x v="1"/>
    <x v="0"/>
  </r>
  <r>
    <x v="5"/>
    <n v="6968"/>
    <n v="389"/>
    <n v="356"/>
    <x v="0"/>
    <x v="1"/>
    <x v="1"/>
  </r>
  <r>
    <x v="5"/>
    <n v="7350"/>
    <n v="254"/>
    <n v="383"/>
    <x v="0"/>
    <x v="1"/>
    <x v="2"/>
  </r>
  <r>
    <x v="5"/>
    <n v="5614"/>
    <n v="1175"/>
    <n v="436"/>
    <x v="0"/>
    <x v="1"/>
    <x v="3"/>
  </r>
  <r>
    <x v="5"/>
    <n v="6053"/>
    <n v="357"/>
    <n v="191"/>
    <x v="0"/>
    <x v="2"/>
    <x v="0"/>
  </r>
  <r>
    <x v="5"/>
    <n v="6077"/>
    <n v="228"/>
    <n v="185"/>
    <x v="0"/>
    <x v="2"/>
    <x v="1"/>
  </r>
  <r>
    <x v="5"/>
    <n v="6981"/>
    <n v="362"/>
    <n v="215"/>
    <x v="0"/>
    <x v="2"/>
    <x v="2"/>
  </r>
  <r>
    <x v="5"/>
    <n v="5412"/>
    <n v="333"/>
    <n v="140"/>
    <x v="0"/>
    <x v="3"/>
    <x v="0"/>
  </r>
  <r>
    <x v="5"/>
    <n v="6332"/>
    <n v="336"/>
    <n v="197"/>
    <x v="0"/>
    <x v="3"/>
    <x v="1"/>
  </r>
  <r>
    <x v="5"/>
    <n v="6662"/>
    <n v="239"/>
    <n v="203"/>
    <x v="0"/>
    <x v="3"/>
    <x v="2"/>
  </r>
  <r>
    <x v="5"/>
    <n v="7480"/>
    <n v="303"/>
    <n v="273"/>
    <x v="0"/>
    <x v="3"/>
    <x v="3"/>
  </r>
  <r>
    <x v="5"/>
    <n v="5305"/>
    <n v="320"/>
    <n v="170"/>
    <x v="0"/>
    <x v="4"/>
    <x v="0"/>
  </r>
  <r>
    <x v="5"/>
    <n v="6937"/>
    <n v="332"/>
    <n v="191"/>
    <x v="0"/>
    <x v="4"/>
    <x v="1"/>
  </r>
  <r>
    <x v="5"/>
    <n v="6736"/>
    <n v="234"/>
    <n v="197"/>
    <x v="0"/>
    <x v="4"/>
    <x v="2"/>
  </r>
  <r>
    <x v="5"/>
    <n v="6926"/>
    <n v="320"/>
    <n v="231"/>
    <x v="0"/>
    <x v="4"/>
    <x v="3"/>
  </r>
  <r>
    <x v="5"/>
    <n v="6211"/>
    <n v="369"/>
    <n v="233"/>
    <x v="0"/>
    <x v="5"/>
    <x v="0"/>
  </r>
  <r>
    <x v="5"/>
    <n v="6682"/>
    <n v="390"/>
    <n v="285"/>
    <x v="0"/>
    <x v="5"/>
    <x v="1"/>
  </r>
  <r>
    <x v="5"/>
    <n v="7202"/>
    <n v="254"/>
    <n v="301"/>
    <x v="0"/>
    <x v="5"/>
    <x v="2"/>
  </r>
  <r>
    <x v="5"/>
    <n v="5993"/>
    <n v="1598"/>
    <n v="486"/>
    <x v="0"/>
    <x v="5"/>
    <x v="3"/>
  </r>
  <r>
    <x v="5"/>
    <n v="6503"/>
    <n v="346"/>
    <n v="177"/>
    <x v="0"/>
    <x v="6"/>
    <x v="0"/>
  </r>
  <r>
    <x v="5"/>
    <n v="6939"/>
    <n v="418"/>
    <n v="235"/>
    <x v="0"/>
    <x v="6"/>
    <x v="1"/>
  </r>
  <r>
    <x v="5"/>
    <n v="6492"/>
    <n v="240"/>
    <n v="219"/>
    <x v="0"/>
    <x v="6"/>
    <x v="2"/>
  </r>
  <r>
    <x v="5"/>
    <n v="5016"/>
    <n v="1470"/>
    <n v="438"/>
    <x v="0"/>
    <x v="6"/>
    <x v="3"/>
  </r>
  <r>
    <x v="5"/>
    <n v="5967"/>
    <n v="317"/>
    <n v="174"/>
    <x v="0"/>
    <x v="7"/>
    <x v="0"/>
  </r>
  <r>
    <x v="5"/>
    <n v="7045"/>
    <n v="381"/>
    <n v="231"/>
    <x v="0"/>
    <x v="7"/>
    <x v="1"/>
  </r>
  <r>
    <x v="5"/>
    <n v="7187"/>
    <n v="240"/>
    <n v="199"/>
    <x v="0"/>
    <x v="7"/>
    <x v="2"/>
  </r>
  <r>
    <x v="5"/>
    <n v="4797"/>
    <n v="1217"/>
    <n v="416"/>
    <x v="0"/>
    <x v="7"/>
    <x v="3"/>
  </r>
  <r>
    <x v="5"/>
    <n v="6118"/>
    <n v="329"/>
    <n v="145"/>
    <x v="0"/>
    <x v="8"/>
    <x v="0"/>
  </r>
  <r>
    <x v="5"/>
    <n v="6584"/>
    <n v="352"/>
    <n v="219"/>
    <x v="0"/>
    <x v="8"/>
    <x v="1"/>
  </r>
  <r>
    <x v="5"/>
    <n v="6135"/>
    <n v="233"/>
    <n v="150"/>
    <x v="0"/>
    <x v="8"/>
    <x v="2"/>
  </r>
  <r>
    <x v="5"/>
    <n v="5912"/>
    <n v="795"/>
    <n v="275"/>
    <x v="0"/>
    <x v="8"/>
    <x v="3"/>
  </r>
  <r>
    <x v="5"/>
    <n v="6807"/>
    <n v="359"/>
    <n v="203"/>
    <x v="0"/>
    <x v="9"/>
    <x v="0"/>
  </r>
  <r>
    <x v="5"/>
    <n v="7031"/>
    <n v="250"/>
    <n v="185"/>
    <x v="0"/>
    <x v="9"/>
    <x v="1"/>
  </r>
  <r>
    <x v="5"/>
    <n v="7379"/>
    <n v="342"/>
    <n v="205"/>
    <x v="0"/>
    <x v="9"/>
    <x v="2"/>
  </r>
  <r>
    <x v="5"/>
    <n v="6661"/>
    <n v="360"/>
    <n v="206"/>
    <x v="0"/>
    <x v="10"/>
    <x v="0"/>
  </r>
  <r>
    <x v="5"/>
    <n v="7062"/>
    <n v="243"/>
    <n v="228"/>
    <x v="0"/>
    <x v="10"/>
    <x v="1"/>
  </r>
  <r>
    <x v="5"/>
    <n v="7123"/>
    <n v="316"/>
    <n v="212"/>
    <x v="0"/>
    <x v="10"/>
    <x v="2"/>
  </r>
  <r>
    <x v="5"/>
    <n v="6787"/>
    <n v="356"/>
    <n v="287"/>
    <x v="0"/>
    <x v="11"/>
    <x v="0"/>
  </r>
  <r>
    <x v="5"/>
    <n v="7302"/>
    <n v="281"/>
    <n v="315"/>
    <x v="0"/>
    <x v="11"/>
    <x v="1"/>
  </r>
  <r>
    <x v="5"/>
    <n v="6528"/>
    <n v="256"/>
    <n v="266"/>
    <x v="0"/>
    <x v="11"/>
    <x v="2"/>
  </r>
  <r>
    <x v="6"/>
    <n v="4598"/>
    <n v="127"/>
    <n v="181"/>
    <x v="0"/>
    <x v="0"/>
    <x v="0"/>
  </r>
  <r>
    <x v="6"/>
    <n v="4199"/>
    <n v="96"/>
    <n v="199"/>
    <x v="0"/>
    <x v="0"/>
    <x v="1"/>
  </r>
  <r>
    <x v="6"/>
    <n v="4933"/>
    <n v="87"/>
    <n v="212"/>
    <x v="0"/>
    <x v="0"/>
    <x v="2"/>
  </r>
  <r>
    <x v="6"/>
    <n v="3718"/>
    <n v="125"/>
    <n v="358"/>
    <x v="0"/>
    <x v="0"/>
    <x v="3"/>
  </r>
  <r>
    <x v="6"/>
    <n v="5675"/>
    <n v="152"/>
    <n v="219"/>
    <x v="0"/>
    <x v="1"/>
    <x v="0"/>
  </r>
  <r>
    <x v="6"/>
    <n v="5406"/>
    <n v="130"/>
    <n v="228"/>
    <x v="0"/>
    <x v="1"/>
    <x v="1"/>
  </r>
  <r>
    <x v="6"/>
    <n v="5894"/>
    <n v="98"/>
    <n v="257"/>
    <x v="0"/>
    <x v="1"/>
    <x v="2"/>
  </r>
  <r>
    <x v="6"/>
    <n v="4236"/>
    <n v="148"/>
    <n v="303"/>
    <x v="0"/>
    <x v="1"/>
    <x v="3"/>
  </r>
  <r>
    <x v="6"/>
    <n v="4787"/>
    <n v="87"/>
    <n v="198"/>
    <x v="0"/>
    <x v="2"/>
    <x v="0"/>
  </r>
  <r>
    <x v="6"/>
    <n v="5304"/>
    <n v="114"/>
    <n v="203"/>
    <x v="0"/>
    <x v="2"/>
    <x v="1"/>
  </r>
  <r>
    <x v="6"/>
    <n v="2493"/>
    <n v="38"/>
    <n v="158"/>
    <x v="0"/>
    <x v="2"/>
    <x v="2"/>
  </r>
  <r>
    <x v="6"/>
    <n v="4699"/>
    <n v="92"/>
    <n v="209"/>
    <x v="0"/>
    <x v="3"/>
    <x v="0"/>
  </r>
  <r>
    <x v="6"/>
    <n v="4405"/>
    <n v="64"/>
    <n v="253"/>
    <x v="0"/>
    <x v="3"/>
    <x v="1"/>
  </r>
  <r>
    <x v="6"/>
    <n v="5051"/>
    <n v="100"/>
    <n v="248"/>
    <x v="0"/>
    <x v="3"/>
    <x v="2"/>
  </r>
  <r>
    <x v="6"/>
    <n v="3893"/>
    <n v="103"/>
    <n v="223"/>
    <x v="0"/>
    <x v="3"/>
    <x v="3"/>
  </r>
  <r>
    <x v="6"/>
    <n v="4927"/>
    <n v="71"/>
    <n v="208"/>
    <x v="0"/>
    <x v="4"/>
    <x v="0"/>
  </r>
  <r>
    <x v="6"/>
    <n v="4611"/>
    <n v="76"/>
    <n v="201"/>
    <x v="0"/>
    <x v="4"/>
    <x v="1"/>
  </r>
  <r>
    <x v="6"/>
    <n v="5209"/>
    <n v="102"/>
    <n v="246"/>
    <x v="0"/>
    <x v="4"/>
    <x v="2"/>
  </r>
  <r>
    <x v="6"/>
    <n v="3529"/>
    <n v="71"/>
    <n v="202"/>
    <x v="0"/>
    <x v="4"/>
    <x v="3"/>
  </r>
  <r>
    <x v="6"/>
    <n v="5424"/>
    <n v="135"/>
    <n v="195"/>
    <x v="0"/>
    <x v="5"/>
    <x v="0"/>
  </r>
  <r>
    <x v="6"/>
    <n v="5144"/>
    <n v="137"/>
    <n v="203"/>
    <x v="0"/>
    <x v="5"/>
    <x v="1"/>
  </r>
  <r>
    <x v="6"/>
    <n v="5545"/>
    <n v="104"/>
    <n v="251"/>
    <x v="0"/>
    <x v="5"/>
    <x v="2"/>
  </r>
  <r>
    <x v="6"/>
    <n v="4168"/>
    <n v="153"/>
    <n v="343"/>
    <x v="0"/>
    <x v="5"/>
    <x v="3"/>
  </r>
  <r>
    <x v="6"/>
    <n v="4991"/>
    <n v="134"/>
    <n v="186"/>
    <x v="0"/>
    <x v="6"/>
    <x v="0"/>
  </r>
  <r>
    <x v="6"/>
    <n v="4844"/>
    <n v="124"/>
    <n v="175"/>
    <x v="0"/>
    <x v="6"/>
    <x v="1"/>
  </r>
  <r>
    <x v="6"/>
    <n v="5185"/>
    <n v="112"/>
    <n v="235"/>
    <x v="0"/>
    <x v="6"/>
    <x v="2"/>
  </r>
  <r>
    <x v="6"/>
    <n v="3885"/>
    <n v="139"/>
    <n v="362"/>
    <x v="0"/>
    <x v="6"/>
    <x v="3"/>
  </r>
  <r>
    <x v="6"/>
    <n v="4689"/>
    <n v="142"/>
    <n v="197"/>
    <x v="0"/>
    <x v="7"/>
    <x v="0"/>
  </r>
  <r>
    <x v="6"/>
    <n v="4426"/>
    <n v="102"/>
    <n v="194"/>
    <x v="0"/>
    <x v="7"/>
    <x v="1"/>
  </r>
  <r>
    <x v="6"/>
    <n v="4952"/>
    <n v="98"/>
    <n v="223"/>
    <x v="0"/>
    <x v="7"/>
    <x v="2"/>
  </r>
  <r>
    <x v="6"/>
    <n v="3655"/>
    <n v="121"/>
    <n v="370"/>
    <x v="0"/>
    <x v="7"/>
    <x v="3"/>
  </r>
  <r>
    <x v="6"/>
    <n v="4678"/>
    <n v="110"/>
    <n v="190"/>
    <x v="0"/>
    <x v="8"/>
    <x v="0"/>
  </r>
  <r>
    <x v="6"/>
    <n v="4210"/>
    <n v="91"/>
    <n v="205"/>
    <x v="0"/>
    <x v="8"/>
    <x v="1"/>
  </r>
  <r>
    <x v="6"/>
    <n v="4988"/>
    <n v="98"/>
    <n v="237"/>
    <x v="0"/>
    <x v="8"/>
    <x v="2"/>
  </r>
  <r>
    <x v="6"/>
    <n v="3882"/>
    <n v="116"/>
    <n v="311"/>
    <x v="0"/>
    <x v="8"/>
    <x v="3"/>
  </r>
  <r>
    <x v="6"/>
    <n v="4727"/>
    <n v="80"/>
    <n v="226"/>
    <x v="0"/>
    <x v="9"/>
    <x v="0"/>
  </r>
  <r>
    <x v="6"/>
    <n v="5187"/>
    <n v="102"/>
    <n v="217"/>
    <x v="0"/>
    <x v="9"/>
    <x v="1"/>
  </r>
  <r>
    <x v="6"/>
    <n v="9662"/>
    <n v="116"/>
    <n v="464"/>
    <x v="0"/>
    <x v="9"/>
    <x v="2"/>
  </r>
  <r>
    <x v="6"/>
    <n v="4986"/>
    <n v="75"/>
    <n v="238"/>
    <x v="0"/>
    <x v="10"/>
    <x v="0"/>
  </r>
  <r>
    <x v="6"/>
    <n v="5359"/>
    <n v="101"/>
    <n v="225"/>
    <x v="0"/>
    <x v="10"/>
    <x v="1"/>
  </r>
  <r>
    <x v="6"/>
    <n v="5457"/>
    <n v="75"/>
    <n v="226"/>
    <x v="0"/>
    <x v="10"/>
    <x v="2"/>
  </r>
  <r>
    <x v="6"/>
    <n v="5509"/>
    <n v="113"/>
    <n v="250"/>
    <x v="0"/>
    <x v="11"/>
    <x v="0"/>
  </r>
  <r>
    <x v="6"/>
    <n v="5375"/>
    <n v="120"/>
    <n v="213"/>
    <x v="0"/>
    <x v="11"/>
    <x v="1"/>
  </r>
  <r>
    <x v="6"/>
    <n v="5926"/>
    <n v="88"/>
    <n v="218"/>
    <x v="0"/>
    <x v="11"/>
    <x v="2"/>
  </r>
  <r>
    <x v="7"/>
    <n v="7412"/>
    <n v="26"/>
    <n v="22"/>
    <x v="0"/>
    <x v="0"/>
    <x v="0"/>
  </r>
  <r>
    <x v="7"/>
    <n v="8363"/>
    <n v="18"/>
    <n v="29"/>
    <x v="0"/>
    <x v="0"/>
    <x v="1"/>
  </r>
  <r>
    <x v="7"/>
    <n v="8658"/>
    <n v="42"/>
    <n v="239"/>
    <x v="0"/>
    <x v="0"/>
    <x v="2"/>
  </r>
  <r>
    <x v="7"/>
    <n v="5607"/>
    <n v="605"/>
    <n v="493"/>
    <x v="0"/>
    <x v="0"/>
    <x v="3"/>
  </r>
  <r>
    <x v="7"/>
    <n v="8309"/>
    <n v="33"/>
    <n v="99"/>
    <x v="0"/>
    <x v="1"/>
    <x v="0"/>
  </r>
  <r>
    <x v="7"/>
    <n v="8424"/>
    <n v="37"/>
    <n v="61"/>
    <x v="0"/>
    <x v="1"/>
    <x v="1"/>
  </r>
  <r>
    <x v="7"/>
    <n v="9039"/>
    <n v="31"/>
    <n v="649"/>
    <x v="0"/>
    <x v="1"/>
    <x v="2"/>
  </r>
  <r>
    <x v="7"/>
    <n v="6389"/>
    <n v="138"/>
    <n v="517"/>
    <x v="0"/>
    <x v="1"/>
    <x v="3"/>
  </r>
  <r>
    <x v="7"/>
    <n v="8421"/>
    <n v="29"/>
    <n v="51"/>
    <x v="0"/>
    <x v="2"/>
    <x v="0"/>
  </r>
  <r>
    <x v="7"/>
    <n v="8368"/>
    <n v="33"/>
    <n v="75"/>
    <x v="0"/>
    <x v="2"/>
    <x v="1"/>
  </r>
  <r>
    <x v="7"/>
    <n v="8251"/>
    <n v="48"/>
    <n v="320"/>
    <x v="0"/>
    <x v="2"/>
    <x v="2"/>
  </r>
  <r>
    <x v="7"/>
    <n v="7264"/>
    <n v="47"/>
    <n v="41"/>
    <x v="0"/>
    <x v="3"/>
    <x v="0"/>
  </r>
  <r>
    <x v="7"/>
    <n v="8149"/>
    <n v="45"/>
    <n v="39"/>
    <x v="0"/>
    <x v="3"/>
    <x v="1"/>
  </r>
  <r>
    <x v="7"/>
    <n v="8371"/>
    <n v="38"/>
    <n v="342"/>
    <x v="0"/>
    <x v="3"/>
    <x v="2"/>
  </r>
  <r>
    <x v="7"/>
    <n v="7634"/>
    <n v="79"/>
    <n v="369"/>
    <x v="0"/>
    <x v="3"/>
    <x v="3"/>
  </r>
  <r>
    <x v="7"/>
    <n v="7366"/>
    <n v="31"/>
    <n v="34"/>
    <x v="0"/>
    <x v="4"/>
    <x v="0"/>
  </r>
  <r>
    <x v="7"/>
    <n v="8318"/>
    <n v="33"/>
    <n v="45"/>
    <x v="0"/>
    <x v="4"/>
    <x v="1"/>
  </r>
  <r>
    <x v="7"/>
    <n v="8668"/>
    <n v="40"/>
    <n v="323"/>
    <x v="0"/>
    <x v="4"/>
    <x v="2"/>
  </r>
  <r>
    <x v="7"/>
    <n v="7816"/>
    <n v="46"/>
    <n v="366"/>
    <x v="0"/>
    <x v="4"/>
    <x v="3"/>
  </r>
  <r>
    <x v="7"/>
    <n v="8017"/>
    <n v="29"/>
    <n v="89"/>
    <x v="0"/>
    <x v="5"/>
    <x v="0"/>
  </r>
  <r>
    <x v="7"/>
    <n v="8553"/>
    <n v="31"/>
    <n v="62"/>
    <x v="0"/>
    <x v="5"/>
    <x v="1"/>
  </r>
  <r>
    <x v="7"/>
    <n v="8954"/>
    <n v="32"/>
    <n v="554"/>
    <x v="0"/>
    <x v="5"/>
    <x v="2"/>
  </r>
  <r>
    <x v="7"/>
    <n v="6044"/>
    <n v="157"/>
    <n v="637"/>
    <x v="0"/>
    <x v="5"/>
    <x v="3"/>
  </r>
  <r>
    <x v="7"/>
    <n v="7686"/>
    <n v="29"/>
    <n v="57"/>
    <x v="0"/>
    <x v="6"/>
    <x v="0"/>
  </r>
  <r>
    <x v="7"/>
    <n v="8330"/>
    <n v="20"/>
    <n v="44"/>
    <x v="0"/>
    <x v="6"/>
    <x v="1"/>
  </r>
  <r>
    <x v="7"/>
    <n v="9082"/>
    <n v="33"/>
    <n v="389"/>
    <x v="0"/>
    <x v="6"/>
    <x v="2"/>
  </r>
  <r>
    <x v="7"/>
    <n v="5489"/>
    <n v="182"/>
    <n v="658"/>
    <x v="0"/>
    <x v="6"/>
    <x v="3"/>
  </r>
  <r>
    <x v="7"/>
    <n v="7682"/>
    <n v="25"/>
    <n v="32"/>
    <x v="0"/>
    <x v="7"/>
    <x v="0"/>
  </r>
  <r>
    <x v="7"/>
    <n v="8087"/>
    <n v="16"/>
    <n v="25"/>
    <x v="0"/>
    <x v="7"/>
    <x v="1"/>
  </r>
  <r>
    <x v="7"/>
    <n v="8777"/>
    <n v="44"/>
    <n v="294"/>
    <x v="0"/>
    <x v="7"/>
    <x v="2"/>
  </r>
  <r>
    <x v="7"/>
    <n v="5401"/>
    <n v="334"/>
    <n v="679"/>
    <x v="0"/>
    <x v="7"/>
    <x v="3"/>
  </r>
  <r>
    <x v="7"/>
    <n v="7095"/>
    <n v="29"/>
    <n v="28"/>
    <x v="0"/>
    <x v="8"/>
    <x v="0"/>
  </r>
  <r>
    <x v="7"/>
    <n v="8088"/>
    <n v="32"/>
    <n v="40"/>
    <x v="0"/>
    <x v="8"/>
    <x v="1"/>
  </r>
  <r>
    <x v="7"/>
    <n v="8687"/>
    <n v="47"/>
    <n v="313"/>
    <x v="0"/>
    <x v="8"/>
    <x v="2"/>
  </r>
  <r>
    <x v="7"/>
    <n v="6505"/>
    <n v="592"/>
    <n v="386"/>
    <x v="0"/>
    <x v="8"/>
    <x v="3"/>
  </r>
  <r>
    <x v="7"/>
    <n v="8359"/>
    <n v="26"/>
    <n v="39"/>
    <x v="0"/>
    <x v="9"/>
    <x v="0"/>
  </r>
  <r>
    <x v="7"/>
    <n v="8540"/>
    <n v="34"/>
    <n v="40"/>
    <x v="0"/>
    <x v="9"/>
    <x v="1"/>
  </r>
  <r>
    <x v="7"/>
    <n v="8209"/>
    <n v="42"/>
    <n v="284"/>
    <x v="0"/>
    <x v="9"/>
    <x v="2"/>
  </r>
  <r>
    <x v="7"/>
    <n v="8499"/>
    <n v="28"/>
    <n v="41"/>
    <x v="0"/>
    <x v="10"/>
    <x v="0"/>
  </r>
  <r>
    <x v="7"/>
    <n v="8205"/>
    <n v="45"/>
    <n v="47"/>
    <x v="0"/>
    <x v="10"/>
    <x v="1"/>
  </r>
  <r>
    <x v="7"/>
    <n v="8134"/>
    <n v="48"/>
    <n v="383"/>
    <x v="0"/>
    <x v="10"/>
    <x v="2"/>
  </r>
  <r>
    <x v="7"/>
    <n v="8317"/>
    <n v="37"/>
    <n v="77"/>
    <x v="0"/>
    <x v="11"/>
    <x v="0"/>
  </r>
  <r>
    <x v="7"/>
    <n v="8338"/>
    <n v="38"/>
    <n v="59"/>
    <x v="0"/>
    <x v="11"/>
    <x v="1"/>
  </r>
  <r>
    <x v="7"/>
    <n v="8847"/>
    <n v="44"/>
    <n v="582"/>
    <x v="0"/>
    <x v="11"/>
    <x v="2"/>
  </r>
  <r>
    <x v="8"/>
    <n v="7389"/>
    <n v="113"/>
    <n v="87"/>
    <x v="0"/>
    <x v="0"/>
    <x v="0"/>
  </r>
  <r>
    <x v="8"/>
    <n v="3688"/>
    <n v="64"/>
    <n v="78"/>
    <x v="0"/>
    <x v="0"/>
    <x v="1"/>
  </r>
  <r>
    <x v="8"/>
    <n v="7794"/>
    <n v="103"/>
    <n v="65"/>
    <x v="0"/>
    <x v="0"/>
    <x v="2"/>
  </r>
  <r>
    <x v="8"/>
    <n v="4209"/>
    <n v="937"/>
    <n v="216"/>
    <x v="0"/>
    <x v="0"/>
    <x v="3"/>
  </r>
  <r>
    <x v="8"/>
    <n v="7603"/>
    <n v="111"/>
    <n v="169"/>
    <x v="0"/>
    <x v="1"/>
    <x v="0"/>
  </r>
  <r>
    <x v="8"/>
    <n v="6351"/>
    <n v="100"/>
    <n v="163"/>
    <x v="0"/>
    <x v="1"/>
    <x v="1"/>
  </r>
  <r>
    <x v="8"/>
    <n v="7909"/>
    <n v="121"/>
    <n v="156"/>
    <x v="0"/>
    <x v="1"/>
    <x v="2"/>
  </r>
  <r>
    <x v="8"/>
    <n v="5501"/>
    <n v="974"/>
    <n v="473"/>
    <x v="0"/>
    <x v="1"/>
    <x v="3"/>
  </r>
  <r>
    <x v="8"/>
    <n v="6874"/>
    <n v="112"/>
    <n v="98"/>
    <x v="0"/>
    <x v="2"/>
    <x v="0"/>
  </r>
  <r>
    <x v="8"/>
    <n v="7089"/>
    <n v="161"/>
    <n v="98"/>
    <x v="0"/>
    <x v="2"/>
    <x v="1"/>
  </r>
  <r>
    <x v="8"/>
    <n v="6316"/>
    <n v="123"/>
    <n v="161"/>
    <x v="0"/>
    <x v="2"/>
    <x v="2"/>
  </r>
  <r>
    <x v="8"/>
    <n v="6814"/>
    <n v="89"/>
    <n v="119"/>
    <x v="0"/>
    <x v="3"/>
    <x v="0"/>
  </r>
  <r>
    <x v="8"/>
    <n v="6464"/>
    <n v="98"/>
    <n v="119"/>
    <x v="0"/>
    <x v="3"/>
    <x v="1"/>
  </r>
  <r>
    <x v="8"/>
    <n v="7287"/>
    <n v="191"/>
    <n v="104"/>
    <x v="0"/>
    <x v="3"/>
    <x v="2"/>
  </r>
  <r>
    <x v="8"/>
    <n v="6093"/>
    <n v="121"/>
    <n v="193"/>
    <x v="0"/>
    <x v="3"/>
    <x v="3"/>
  </r>
  <r>
    <x v="8"/>
    <n v="6636"/>
    <n v="86"/>
    <n v="102"/>
    <x v="0"/>
    <x v="4"/>
    <x v="0"/>
  </r>
  <r>
    <x v="8"/>
    <n v="6524"/>
    <n v="108"/>
    <n v="112"/>
    <x v="0"/>
    <x v="4"/>
    <x v="1"/>
  </r>
  <r>
    <x v="8"/>
    <n v="6779"/>
    <n v="226"/>
    <n v="108"/>
    <x v="0"/>
    <x v="4"/>
    <x v="2"/>
  </r>
  <r>
    <x v="8"/>
    <n v="6163"/>
    <n v="118"/>
    <n v="183"/>
    <x v="0"/>
    <x v="4"/>
    <x v="3"/>
  </r>
  <r>
    <x v="8"/>
    <n v="7778"/>
    <n v="121"/>
    <n v="147"/>
    <x v="0"/>
    <x v="5"/>
    <x v="0"/>
  </r>
  <r>
    <x v="8"/>
    <n v="6539"/>
    <n v="106"/>
    <n v="167"/>
    <x v="0"/>
    <x v="5"/>
    <x v="1"/>
  </r>
  <r>
    <x v="8"/>
    <n v="8138"/>
    <n v="95"/>
    <n v="153"/>
    <x v="0"/>
    <x v="5"/>
    <x v="2"/>
  </r>
  <r>
    <x v="8"/>
    <n v="4674"/>
    <n v="1148"/>
    <n v="375"/>
    <x v="0"/>
    <x v="5"/>
    <x v="3"/>
  </r>
  <r>
    <x v="8"/>
    <n v="8219"/>
    <n v="110"/>
    <n v="133"/>
    <x v="0"/>
    <x v="6"/>
    <x v="0"/>
  </r>
  <r>
    <x v="8"/>
    <n v="6524"/>
    <n v="135"/>
    <n v="126"/>
    <x v="0"/>
    <x v="6"/>
    <x v="1"/>
  </r>
  <r>
    <x v="8"/>
    <n v="8270"/>
    <n v="110"/>
    <n v="120"/>
    <x v="0"/>
    <x v="6"/>
    <x v="2"/>
  </r>
  <r>
    <x v="8"/>
    <n v="4441"/>
    <n v="1051"/>
    <n v="370"/>
    <x v="0"/>
    <x v="6"/>
    <x v="3"/>
  </r>
  <r>
    <x v="8"/>
    <n v="7969"/>
    <n v="113"/>
    <n v="103"/>
    <x v="0"/>
    <x v="7"/>
    <x v="0"/>
  </r>
  <r>
    <x v="8"/>
    <n v="6449"/>
    <n v="92"/>
    <n v="104"/>
    <x v="0"/>
    <x v="7"/>
    <x v="1"/>
  </r>
  <r>
    <x v="8"/>
    <n v="7875"/>
    <n v="111"/>
    <n v="63"/>
    <x v="0"/>
    <x v="7"/>
    <x v="2"/>
  </r>
  <r>
    <x v="8"/>
    <n v="4348"/>
    <n v="1021"/>
    <n v="319"/>
    <x v="0"/>
    <x v="7"/>
    <x v="3"/>
  </r>
  <r>
    <x v="8"/>
    <n v="7493"/>
    <n v="92"/>
    <n v="104"/>
    <x v="0"/>
    <x v="8"/>
    <x v="0"/>
  </r>
  <r>
    <x v="8"/>
    <n v="6362"/>
    <n v="118"/>
    <n v="126"/>
    <x v="0"/>
    <x v="8"/>
    <x v="1"/>
  </r>
  <r>
    <x v="8"/>
    <n v="7475"/>
    <n v="124"/>
    <n v="69"/>
    <x v="0"/>
    <x v="8"/>
    <x v="2"/>
  </r>
  <r>
    <x v="8"/>
    <n v="4746"/>
    <n v="750"/>
    <n v="155"/>
    <x v="0"/>
    <x v="8"/>
    <x v="3"/>
  </r>
  <r>
    <x v="8"/>
    <n v="7145"/>
    <n v="103"/>
    <n v="99"/>
    <x v="0"/>
    <x v="9"/>
    <x v="0"/>
  </r>
  <r>
    <x v="8"/>
    <n v="6949"/>
    <n v="184"/>
    <n v="110"/>
    <x v="0"/>
    <x v="9"/>
    <x v="1"/>
  </r>
  <r>
    <x v="8"/>
    <n v="6357"/>
    <n v="137"/>
    <n v="119"/>
    <x v="0"/>
    <x v="9"/>
    <x v="2"/>
  </r>
  <r>
    <x v="8"/>
    <n v="7524"/>
    <n v="102"/>
    <n v="142"/>
    <x v="0"/>
    <x v="10"/>
    <x v="0"/>
  </r>
  <r>
    <x v="8"/>
    <n v="6668"/>
    <n v="154"/>
    <n v="96"/>
    <x v="0"/>
    <x v="10"/>
    <x v="1"/>
  </r>
  <r>
    <x v="8"/>
    <n v="6478"/>
    <n v="134"/>
    <n v="126"/>
    <x v="0"/>
    <x v="10"/>
    <x v="2"/>
  </r>
  <r>
    <x v="8"/>
    <n v="7775"/>
    <n v="106"/>
    <n v="144"/>
    <x v="0"/>
    <x v="11"/>
    <x v="0"/>
  </r>
  <r>
    <x v="8"/>
    <n v="6133"/>
    <n v="121"/>
    <n v="116"/>
    <x v="0"/>
    <x v="11"/>
    <x v="1"/>
  </r>
  <r>
    <x v="8"/>
    <n v="7598"/>
    <n v="126"/>
    <n v="182"/>
    <x v="0"/>
    <x v="11"/>
    <x v="2"/>
  </r>
  <r>
    <x v="9"/>
    <n v="5307"/>
    <n v="27"/>
    <n v="304"/>
    <x v="0"/>
    <x v="0"/>
    <x v="0"/>
  </r>
  <r>
    <x v="9"/>
    <n v="5841"/>
    <n v="33"/>
    <n v="566"/>
    <x v="0"/>
    <x v="0"/>
    <x v="1"/>
  </r>
  <r>
    <x v="9"/>
    <n v="6114"/>
    <n v="69"/>
    <n v="609"/>
    <x v="0"/>
    <x v="0"/>
    <x v="2"/>
  </r>
  <r>
    <x v="9"/>
    <n v="3804"/>
    <n v="464"/>
    <n v="305"/>
    <x v="0"/>
    <x v="0"/>
    <x v="3"/>
  </r>
  <r>
    <x v="9"/>
    <n v="5120"/>
    <n v="45"/>
    <n v="590"/>
    <x v="0"/>
    <x v="1"/>
    <x v="0"/>
  </r>
  <r>
    <x v="9"/>
    <n v="6406"/>
    <n v="41"/>
    <n v="959"/>
    <x v="0"/>
    <x v="1"/>
    <x v="1"/>
  </r>
  <r>
    <x v="9"/>
    <n v="5886"/>
    <n v="94"/>
    <n v="759"/>
    <x v="0"/>
    <x v="1"/>
    <x v="2"/>
  </r>
  <r>
    <x v="9"/>
    <n v="4194"/>
    <n v="601"/>
    <n v="462"/>
    <x v="0"/>
    <x v="1"/>
    <x v="3"/>
  </r>
  <r>
    <x v="9"/>
    <n v="5661"/>
    <n v="39"/>
    <n v="505"/>
    <x v="0"/>
    <x v="2"/>
    <x v="0"/>
  </r>
  <r>
    <x v="9"/>
    <n v="5973"/>
    <n v="64"/>
    <n v="662"/>
    <x v="0"/>
    <x v="2"/>
    <x v="1"/>
  </r>
  <r>
    <x v="9"/>
    <n v="5742"/>
    <n v="61"/>
    <n v="442"/>
    <x v="0"/>
    <x v="2"/>
    <x v="2"/>
  </r>
  <r>
    <x v="9"/>
    <n v="5297"/>
    <n v="42"/>
    <n v="399"/>
    <x v="0"/>
    <x v="3"/>
    <x v="0"/>
  </r>
  <r>
    <x v="9"/>
    <n v="5662"/>
    <n v="56"/>
    <n v="580"/>
    <x v="0"/>
    <x v="3"/>
    <x v="1"/>
  </r>
  <r>
    <x v="9"/>
    <n v="6044"/>
    <n v="51"/>
    <n v="700"/>
    <x v="0"/>
    <x v="3"/>
    <x v="2"/>
  </r>
  <r>
    <x v="9"/>
    <n v="5168"/>
    <n v="57"/>
    <n v="227"/>
    <x v="0"/>
    <x v="3"/>
    <x v="3"/>
  </r>
  <r>
    <x v="9"/>
    <n v="4936"/>
    <n v="47"/>
    <n v="406"/>
    <x v="0"/>
    <x v="4"/>
    <x v="0"/>
  </r>
  <r>
    <x v="9"/>
    <n v="5381"/>
    <n v="39"/>
    <n v="514"/>
    <x v="0"/>
    <x v="4"/>
    <x v="1"/>
  </r>
  <r>
    <x v="9"/>
    <n v="6138"/>
    <n v="49"/>
    <n v="721"/>
    <x v="0"/>
    <x v="4"/>
    <x v="2"/>
  </r>
  <r>
    <x v="9"/>
    <n v="5292"/>
    <n v="51"/>
    <n v="301"/>
    <x v="0"/>
    <x v="4"/>
    <x v="3"/>
  </r>
  <r>
    <x v="9"/>
    <n v="5492"/>
    <n v="59"/>
    <n v="485"/>
    <x v="0"/>
    <x v="5"/>
    <x v="0"/>
  </r>
  <r>
    <x v="9"/>
    <n v="6547"/>
    <n v="36"/>
    <n v="843"/>
    <x v="0"/>
    <x v="5"/>
    <x v="1"/>
  </r>
  <r>
    <x v="9"/>
    <n v="5983"/>
    <n v="88"/>
    <n v="747"/>
    <x v="0"/>
    <x v="5"/>
    <x v="2"/>
  </r>
  <r>
    <x v="9"/>
    <n v="4479"/>
    <n v="594"/>
    <n v="480"/>
    <x v="0"/>
    <x v="5"/>
    <x v="3"/>
  </r>
  <r>
    <x v="9"/>
    <n v="4889"/>
    <n v="33"/>
    <n v="269"/>
    <x v="0"/>
    <x v="6"/>
    <x v="0"/>
  </r>
  <r>
    <x v="9"/>
    <n v="5992"/>
    <n v="34"/>
    <n v="673"/>
    <x v="0"/>
    <x v="6"/>
    <x v="1"/>
  </r>
  <r>
    <x v="9"/>
    <n v="5891"/>
    <n v="81"/>
    <n v="724"/>
    <x v="0"/>
    <x v="6"/>
    <x v="2"/>
  </r>
  <r>
    <x v="9"/>
    <n v="3650"/>
    <n v="593"/>
    <n v="481"/>
    <x v="0"/>
    <x v="6"/>
    <x v="3"/>
  </r>
  <r>
    <x v="9"/>
    <n v="5099"/>
    <n v="38"/>
    <n v="302"/>
    <x v="0"/>
    <x v="7"/>
    <x v="0"/>
  </r>
  <r>
    <x v="9"/>
    <n v="5818"/>
    <n v="27"/>
    <n v="599"/>
    <x v="0"/>
    <x v="7"/>
    <x v="1"/>
  </r>
  <r>
    <x v="9"/>
    <n v="5775"/>
    <n v="67"/>
    <n v="655"/>
    <x v="0"/>
    <x v="7"/>
    <x v="2"/>
  </r>
  <r>
    <x v="9"/>
    <n v="3630"/>
    <n v="552"/>
    <n v="427"/>
    <x v="0"/>
    <x v="7"/>
    <x v="3"/>
  </r>
  <r>
    <x v="9"/>
    <n v="5327"/>
    <n v="94"/>
    <n v="340"/>
    <x v="0"/>
    <x v="8"/>
    <x v="0"/>
  </r>
  <r>
    <x v="9"/>
    <n v="5765"/>
    <n v="45"/>
    <n v="572"/>
    <x v="0"/>
    <x v="8"/>
    <x v="1"/>
  </r>
  <r>
    <x v="9"/>
    <n v="6200"/>
    <n v="79"/>
    <n v="667"/>
    <x v="0"/>
    <x v="8"/>
    <x v="2"/>
  </r>
  <r>
    <x v="9"/>
    <n v="4602"/>
    <n v="177"/>
    <n v="250"/>
    <x v="0"/>
    <x v="8"/>
    <x v="3"/>
  </r>
  <r>
    <x v="9"/>
    <n v="5321"/>
    <n v="45"/>
    <n v="420"/>
    <x v="0"/>
    <x v="9"/>
    <x v="0"/>
  </r>
  <r>
    <x v="9"/>
    <n v="6295"/>
    <n v="55"/>
    <n v="662"/>
    <x v="0"/>
    <x v="9"/>
    <x v="1"/>
  </r>
  <r>
    <x v="9"/>
    <n v="5791"/>
    <n v="53"/>
    <n v="460"/>
    <x v="0"/>
    <x v="9"/>
    <x v="2"/>
  </r>
  <r>
    <x v="9"/>
    <n v="5524"/>
    <n v="44"/>
    <n v="456"/>
    <x v="0"/>
    <x v="10"/>
    <x v="0"/>
  </r>
  <r>
    <x v="9"/>
    <n v="6740"/>
    <n v="48"/>
    <n v="824"/>
    <x v="0"/>
    <x v="10"/>
    <x v="1"/>
  </r>
  <r>
    <x v="9"/>
    <n v="5773"/>
    <n v="77"/>
    <n v="531"/>
    <x v="0"/>
    <x v="10"/>
    <x v="2"/>
  </r>
  <r>
    <x v="9"/>
    <n v="5370"/>
    <n v="34"/>
    <n v="534"/>
    <x v="0"/>
    <x v="11"/>
    <x v="0"/>
  </r>
  <r>
    <x v="9"/>
    <n v="6607"/>
    <n v="44"/>
    <n v="929"/>
    <x v="0"/>
    <x v="11"/>
    <x v="1"/>
  </r>
  <r>
    <x v="9"/>
    <n v="5412"/>
    <n v="80"/>
    <n v="644"/>
    <x v="0"/>
    <x v="11"/>
    <x v="2"/>
  </r>
  <r>
    <x v="10"/>
    <n v="14189"/>
    <n v="81"/>
    <n v="285"/>
    <x v="0"/>
    <x v="0"/>
    <x v="0"/>
  </r>
  <r>
    <x v="10"/>
    <n v="9925"/>
    <n v="62"/>
    <n v="150"/>
    <x v="0"/>
    <x v="0"/>
    <x v="1"/>
  </r>
  <r>
    <x v="10"/>
    <n v="10046"/>
    <n v="53"/>
    <n v="156"/>
    <x v="0"/>
    <x v="0"/>
    <x v="2"/>
  </r>
  <r>
    <x v="10"/>
    <n v="9509"/>
    <n v="590"/>
    <n v="385"/>
    <x v="0"/>
    <x v="0"/>
    <x v="3"/>
  </r>
  <r>
    <x v="10"/>
    <n v="10819"/>
    <n v="39"/>
    <n v="173"/>
    <x v="0"/>
    <x v="1"/>
    <x v="0"/>
  </r>
  <r>
    <x v="10"/>
    <n v="10773"/>
    <n v="59"/>
    <n v="169"/>
    <x v="0"/>
    <x v="1"/>
    <x v="1"/>
  </r>
  <r>
    <x v="10"/>
    <n v="11283"/>
    <n v="97"/>
    <n v="212"/>
    <x v="0"/>
    <x v="1"/>
    <x v="2"/>
  </r>
  <r>
    <x v="10"/>
    <n v="10298"/>
    <n v="336"/>
    <n v="533"/>
    <x v="0"/>
    <x v="1"/>
    <x v="3"/>
  </r>
  <r>
    <x v="10"/>
    <n v="10196"/>
    <n v="41"/>
    <n v="132"/>
    <x v="0"/>
    <x v="2"/>
    <x v="0"/>
  </r>
  <r>
    <x v="10"/>
    <n v="10259"/>
    <n v="41"/>
    <n v="131"/>
    <x v="0"/>
    <x v="2"/>
    <x v="1"/>
  </r>
  <r>
    <x v="10"/>
    <n v="10088"/>
    <n v="56"/>
    <n v="275"/>
    <x v="0"/>
    <x v="2"/>
    <x v="2"/>
  </r>
  <r>
    <x v="10"/>
    <n v="12162"/>
    <n v="112"/>
    <n v="306"/>
    <x v="0"/>
    <x v="3"/>
    <x v="0"/>
  </r>
  <r>
    <x v="10"/>
    <n v="9902"/>
    <n v="43"/>
    <n v="165"/>
    <x v="0"/>
    <x v="3"/>
    <x v="1"/>
  </r>
  <r>
    <x v="10"/>
    <n v="9508"/>
    <n v="50"/>
    <n v="162"/>
    <x v="0"/>
    <x v="3"/>
    <x v="2"/>
  </r>
  <r>
    <x v="10"/>
    <n v="10163"/>
    <n v="72"/>
    <n v="284"/>
    <x v="0"/>
    <x v="3"/>
    <x v="3"/>
  </r>
  <r>
    <x v="10"/>
    <n v="10913"/>
    <n v="110"/>
    <n v="279"/>
    <x v="0"/>
    <x v="4"/>
    <x v="0"/>
  </r>
  <r>
    <x v="10"/>
    <n v="10155"/>
    <n v="45"/>
    <n v="158"/>
    <x v="0"/>
    <x v="4"/>
    <x v="1"/>
  </r>
  <r>
    <x v="10"/>
    <n v="10232"/>
    <n v="71"/>
    <n v="156"/>
    <x v="0"/>
    <x v="4"/>
    <x v="2"/>
  </r>
  <r>
    <x v="10"/>
    <n v="10186"/>
    <n v="70"/>
    <n v="280"/>
    <x v="0"/>
    <x v="4"/>
    <x v="3"/>
  </r>
  <r>
    <x v="10"/>
    <n v="10698"/>
    <n v="38"/>
    <n v="169"/>
    <x v="0"/>
    <x v="5"/>
    <x v="0"/>
  </r>
  <r>
    <x v="10"/>
    <n v="10517"/>
    <n v="44"/>
    <n v="171"/>
    <x v="0"/>
    <x v="5"/>
    <x v="1"/>
  </r>
  <r>
    <x v="10"/>
    <n v="10843"/>
    <n v="32"/>
    <n v="208"/>
    <x v="0"/>
    <x v="5"/>
    <x v="2"/>
  </r>
  <r>
    <x v="10"/>
    <n v="10524"/>
    <n v="386"/>
    <n v="571"/>
    <x v="0"/>
    <x v="5"/>
    <x v="3"/>
  </r>
  <r>
    <x v="10"/>
    <n v="10242"/>
    <n v="37"/>
    <n v="146"/>
    <x v="0"/>
    <x v="6"/>
    <x v="0"/>
  </r>
  <r>
    <x v="10"/>
    <n v="10154"/>
    <n v="44"/>
    <n v="135"/>
    <x v="0"/>
    <x v="6"/>
    <x v="1"/>
  </r>
  <r>
    <x v="10"/>
    <n v="10170"/>
    <n v="38"/>
    <n v="166"/>
    <x v="0"/>
    <x v="6"/>
    <x v="2"/>
  </r>
  <r>
    <x v="10"/>
    <n v="9808"/>
    <n v="407"/>
    <n v="544"/>
    <x v="0"/>
    <x v="6"/>
    <x v="3"/>
  </r>
  <r>
    <x v="10"/>
    <n v="10095"/>
    <n v="34"/>
    <n v="136"/>
    <x v="0"/>
    <x v="7"/>
    <x v="0"/>
  </r>
  <r>
    <x v="10"/>
    <n v="9999"/>
    <n v="46"/>
    <n v="154"/>
    <x v="0"/>
    <x v="7"/>
    <x v="1"/>
  </r>
  <r>
    <x v="10"/>
    <n v="9770"/>
    <n v="39"/>
    <n v="138"/>
    <x v="0"/>
    <x v="7"/>
    <x v="2"/>
  </r>
  <r>
    <x v="10"/>
    <n v="9471"/>
    <n v="494"/>
    <n v="489"/>
    <x v="0"/>
    <x v="7"/>
    <x v="3"/>
  </r>
  <r>
    <x v="10"/>
    <n v="11116"/>
    <n v="74"/>
    <n v="270"/>
    <x v="0"/>
    <x v="8"/>
    <x v="0"/>
  </r>
  <r>
    <x v="10"/>
    <n v="9583"/>
    <n v="73"/>
    <n v="163"/>
    <x v="0"/>
    <x v="8"/>
    <x v="1"/>
  </r>
  <r>
    <x v="10"/>
    <n v="9326"/>
    <n v="65"/>
    <n v="160"/>
    <x v="0"/>
    <x v="8"/>
    <x v="2"/>
  </r>
  <r>
    <x v="10"/>
    <n v="9726"/>
    <n v="604"/>
    <n v="334"/>
    <x v="0"/>
    <x v="8"/>
    <x v="3"/>
  </r>
  <r>
    <x v="10"/>
    <n v="10350"/>
    <n v="40"/>
    <n v="142"/>
    <x v="0"/>
    <x v="9"/>
    <x v="0"/>
  </r>
  <r>
    <x v="10"/>
    <n v="10199"/>
    <n v="52"/>
    <n v="140"/>
    <x v="0"/>
    <x v="9"/>
    <x v="1"/>
  </r>
  <r>
    <x v="10"/>
    <n v="10207"/>
    <n v="50"/>
    <n v="260"/>
    <x v="0"/>
    <x v="9"/>
    <x v="2"/>
  </r>
  <r>
    <x v="10"/>
    <n v="9855"/>
    <n v="41"/>
    <n v="133"/>
    <x v="0"/>
    <x v="10"/>
    <x v="0"/>
  </r>
  <r>
    <x v="10"/>
    <n v="10213"/>
    <n v="48"/>
    <n v="165"/>
    <x v="0"/>
    <x v="10"/>
    <x v="1"/>
  </r>
  <r>
    <x v="10"/>
    <n v="10544"/>
    <n v="52"/>
    <n v="249"/>
    <x v="0"/>
    <x v="10"/>
    <x v="2"/>
  </r>
  <r>
    <x v="10"/>
    <n v="10436"/>
    <n v="37"/>
    <n v="161"/>
    <x v="0"/>
    <x v="11"/>
    <x v="0"/>
  </r>
  <r>
    <x v="10"/>
    <n v="10419"/>
    <n v="59"/>
    <n v="169"/>
    <x v="0"/>
    <x v="11"/>
    <x v="1"/>
  </r>
  <r>
    <x v="10"/>
    <n v="10922"/>
    <n v="104"/>
    <n v="280"/>
    <x v="0"/>
    <x v="11"/>
    <x v="2"/>
  </r>
  <r>
    <x v="11"/>
    <n v="48371"/>
    <n v="637"/>
    <n v="46"/>
    <x v="0"/>
    <x v="0"/>
    <x v="0"/>
  </r>
  <r>
    <x v="11"/>
    <n v="52298"/>
    <n v="889"/>
    <n v="94"/>
    <x v="0"/>
    <x v="0"/>
    <x v="1"/>
  </r>
  <r>
    <x v="11"/>
    <n v="52709"/>
    <n v="1543"/>
    <n v="76"/>
    <x v="0"/>
    <x v="0"/>
    <x v="2"/>
  </r>
  <r>
    <x v="11"/>
    <n v="46833"/>
    <n v="861"/>
    <n v="115"/>
    <x v="0"/>
    <x v="0"/>
    <x v="3"/>
  </r>
  <r>
    <x v="11"/>
    <n v="52966"/>
    <n v="1740"/>
    <n v="93"/>
    <x v="0"/>
    <x v="1"/>
    <x v="0"/>
  </r>
  <r>
    <x v="11"/>
    <n v="51906"/>
    <n v="1108"/>
    <n v="78"/>
    <x v="0"/>
    <x v="1"/>
    <x v="1"/>
  </r>
  <r>
    <x v="11"/>
    <n v="57143"/>
    <n v="3029"/>
    <n v="480"/>
    <x v="0"/>
    <x v="1"/>
    <x v="2"/>
  </r>
  <r>
    <x v="11"/>
    <n v="51840"/>
    <n v="251"/>
    <n v="31"/>
    <x v="0"/>
    <x v="1"/>
    <x v="3"/>
  </r>
  <r>
    <x v="11"/>
    <n v="54195"/>
    <n v="77"/>
    <n v="64"/>
    <x v="0"/>
    <x v="2"/>
    <x v="0"/>
  </r>
  <r>
    <x v="11"/>
    <n v="52962"/>
    <n v="1368"/>
    <n v="75"/>
    <x v="0"/>
    <x v="2"/>
    <x v="1"/>
  </r>
  <r>
    <x v="11"/>
    <n v="55177"/>
    <n v="162"/>
    <n v="64"/>
    <x v="0"/>
    <x v="2"/>
    <x v="2"/>
  </r>
  <r>
    <x v="11"/>
    <n v="46664"/>
    <n v="41"/>
    <n v="53"/>
    <x v="0"/>
    <x v="3"/>
    <x v="0"/>
  </r>
  <r>
    <x v="11"/>
    <n v="50218"/>
    <n v="91"/>
    <n v="49"/>
    <x v="0"/>
    <x v="3"/>
    <x v="1"/>
  </r>
  <r>
    <x v="11"/>
    <n v="52106"/>
    <n v="2031"/>
    <n v="71"/>
    <x v="0"/>
    <x v="3"/>
    <x v="2"/>
  </r>
  <r>
    <x v="11"/>
    <n v="51540"/>
    <n v="55"/>
    <n v="39"/>
    <x v="0"/>
    <x v="3"/>
    <x v="3"/>
  </r>
  <r>
    <x v="11"/>
    <n v="45044"/>
    <n v="539"/>
    <n v="43"/>
    <x v="0"/>
    <x v="4"/>
    <x v="0"/>
  </r>
  <r>
    <x v="11"/>
    <n v="52690"/>
    <n v="97"/>
    <n v="57"/>
    <x v="0"/>
    <x v="4"/>
    <x v="1"/>
  </r>
  <r>
    <x v="11"/>
    <n v="52664"/>
    <n v="1379"/>
    <n v="78"/>
    <x v="0"/>
    <x v="4"/>
    <x v="2"/>
  </r>
  <r>
    <x v="11"/>
    <n v="52995"/>
    <n v="132"/>
    <n v="42"/>
    <x v="0"/>
    <x v="4"/>
    <x v="3"/>
  </r>
  <r>
    <x v="11"/>
    <n v="53519"/>
    <n v="0"/>
    <n v="121"/>
    <x v="0"/>
    <x v="5"/>
    <x v="0"/>
  </r>
  <r>
    <x v="11"/>
    <n v="52359"/>
    <n v="891"/>
    <n v="67"/>
    <x v="0"/>
    <x v="5"/>
    <x v="1"/>
  </r>
  <r>
    <x v="11"/>
    <n v="57622"/>
    <n v="1400"/>
    <n v="116"/>
    <x v="0"/>
    <x v="5"/>
    <x v="2"/>
  </r>
  <r>
    <x v="11"/>
    <n v="50244"/>
    <n v="930"/>
    <n v="44"/>
    <x v="0"/>
    <x v="5"/>
    <x v="3"/>
  </r>
  <r>
    <x v="11"/>
    <n v="51309"/>
    <n v="72"/>
    <n v="70"/>
    <x v="0"/>
    <x v="6"/>
    <x v="0"/>
  </r>
  <r>
    <x v="11"/>
    <n v="49993"/>
    <n v="803"/>
    <n v="67"/>
    <x v="0"/>
    <x v="6"/>
    <x v="1"/>
  </r>
  <r>
    <x v="11"/>
    <n v="56077"/>
    <n v="2058"/>
    <n v="91"/>
    <x v="0"/>
    <x v="6"/>
    <x v="2"/>
  </r>
  <r>
    <x v="11"/>
    <n v="45636"/>
    <n v="150"/>
    <n v="34"/>
    <x v="0"/>
    <x v="6"/>
    <x v="3"/>
  </r>
  <r>
    <x v="11"/>
    <n v="49058"/>
    <n v="80"/>
    <n v="53"/>
    <x v="0"/>
    <x v="7"/>
    <x v="0"/>
  </r>
  <r>
    <x v="11"/>
    <n v="50733"/>
    <n v="1107"/>
    <n v="69"/>
    <x v="0"/>
    <x v="7"/>
    <x v="1"/>
  </r>
  <r>
    <x v="11"/>
    <n v="53495"/>
    <n v="1688"/>
    <n v="84"/>
    <x v="0"/>
    <x v="7"/>
    <x v="2"/>
  </r>
  <r>
    <x v="11"/>
    <n v="46293"/>
    <n v="1446"/>
    <n v="38"/>
    <x v="0"/>
    <x v="7"/>
    <x v="3"/>
  </r>
  <r>
    <x v="11"/>
    <n v="47052"/>
    <n v="50"/>
    <n v="56"/>
    <x v="0"/>
    <x v="8"/>
    <x v="0"/>
  </r>
  <r>
    <x v="11"/>
    <n v="49134"/>
    <n v="211"/>
    <n v="53"/>
    <x v="0"/>
    <x v="8"/>
    <x v="1"/>
  </r>
  <r>
    <x v="11"/>
    <n v="52709"/>
    <n v="2054"/>
    <n v="67"/>
    <x v="0"/>
    <x v="8"/>
    <x v="2"/>
  </r>
  <r>
    <x v="11"/>
    <n v="49710"/>
    <n v="131"/>
    <n v="62"/>
    <x v="0"/>
    <x v="8"/>
    <x v="3"/>
  </r>
  <r>
    <x v="11"/>
    <n v="51443"/>
    <n v="400"/>
    <n v="40"/>
    <x v="0"/>
    <x v="9"/>
    <x v="0"/>
  </r>
  <r>
    <x v="11"/>
    <n v="51521"/>
    <n v="2095"/>
    <n v="54"/>
    <x v="0"/>
    <x v="9"/>
    <x v="1"/>
  </r>
  <r>
    <x v="11"/>
    <n v="55953"/>
    <n v="266"/>
    <n v="48"/>
    <x v="0"/>
    <x v="9"/>
    <x v="2"/>
  </r>
  <r>
    <x v="11"/>
    <n v="52107"/>
    <n v="74"/>
    <n v="50"/>
    <x v="0"/>
    <x v="10"/>
    <x v="0"/>
  </r>
  <r>
    <x v="11"/>
    <n v="51232"/>
    <n v="1594"/>
    <n v="74"/>
    <x v="0"/>
    <x v="10"/>
    <x v="1"/>
  </r>
  <r>
    <x v="11"/>
    <n v="54187"/>
    <n v="2497"/>
    <n v="40"/>
    <x v="0"/>
    <x v="10"/>
    <x v="2"/>
  </r>
  <r>
    <x v="11"/>
    <n v="51879"/>
    <n v="611"/>
    <n v="98"/>
    <x v="0"/>
    <x v="11"/>
    <x v="0"/>
  </r>
  <r>
    <x v="11"/>
    <n v="51370"/>
    <n v="1023"/>
    <n v="83"/>
    <x v="0"/>
    <x v="11"/>
    <x v="1"/>
  </r>
  <r>
    <x v="11"/>
    <n v="55889"/>
    <n v="2489"/>
    <n v="238"/>
    <x v="0"/>
    <x v="11"/>
    <x v="2"/>
  </r>
  <r>
    <x v="12"/>
    <n v="35517"/>
    <n v="3206"/>
    <n v="1456"/>
    <x v="0"/>
    <x v="0"/>
    <x v="0"/>
  </r>
  <r>
    <x v="12"/>
    <n v="40802"/>
    <n v="3087"/>
    <n v="1506"/>
    <x v="0"/>
    <x v="0"/>
    <x v="1"/>
  </r>
  <r>
    <x v="12"/>
    <n v="52631"/>
    <n v="3377"/>
    <n v="1497"/>
    <x v="0"/>
    <x v="0"/>
    <x v="2"/>
  </r>
  <r>
    <x v="12"/>
    <n v="35644"/>
    <n v="5054"/>
    <n v="1943"/>
    <x v="0"/>
    <x v="0"/>
    <x v="3"/>
  </r>
  <r>
    <x v="12"/>
    <n v="43291"/>
    <n v="3542"/>
    <n v="2785"/>
    <x v="0"/>
    <x v="1"/>
    <x v="0"/>
  </r>
  <r>
    <x v="12"/>
    <n v="45301"/>
    <n v="3276"/>
    <n v="2580"/>
    <x v="0"/>
    <x v="1"/>
    <x v="1"/>
  </r>
  <r>
    <x v="12"/>
    <n v="55055"/>
    <n v="3810"/>
    <n v="2001"/>
    <x v="0"/>
    <x v="1"/>
    <x v="2"/>
  </r>
  <r>
    <x v="12"/>
    <n v="48732"/>
    <n v="4900"/>
    <n v="3389"/>
    <x v="0"/>
    <x v="1"/>
    <x v="3"/>
  </r>
  <r>
    <x v="12"/>
    <n v="36876"/>
    <n v="3343"/>
    <n v="1805"/>
    <x v="0"/>
    <x v="2"/>
    <x v="0"/>
  </r>
  <r>
    <x v="12"/>
    <n v="40571"/>
    <n v="3757"/>
    <n v="1596"/>
    <x v="0"/>
    <x v="2"/>
    <x v="1"/>
  </r>
  <r>
    <x v="12"/>
    <n v="43273"/>
    <n v="3978"/>
    <n v="1455"/>
    <x v="0"/>
    <x v="2"/>
    <x v="2"/>
  </r>
  <r>
    <x v="12"/>
    <n v="36566"/>
    <n v="3245"/>
    <n v="1587"/>
    <x v="0"/>
    <x v="3"/>
    <x v="0"/>
  </r>
  <r>
    <x v="12"/>
    <n v="40369"/>
    <n v="3387"/>
    <n v="1896"/>
    <x v="0"/>
    <x v="3"/>
    <x v="1"/>
  </r>
  <r>
    <x v="12"/>
    <n v="54103"/>
    <n v="3599"/>
    <n v="1772"/>
    <x v="0"/>
    <x v="3"/>
    <x v="2"/>
  </r>
  <r>
    <x v="12"/>
    <n v="48524"/>
    <n v="3959"/>
    <n v="1655"/>
    <x v="0"/>
    <x v="3"/>
    <x v="3"/>
  </r>
  <r>
    <x v="12"/>
    <n v="36423"/>
    <n v="3117"/>
    <n v="1651"/>
    <x v="0"/>
    <x v="4"/>
    <x v="0"/>
  </r>
  <r>
    <x v="12"/>
    <n v="41305"/>
    <n v="3377"/>
    <n v="1942"/>
    <x v="0"/>
    <x v="4"/>
    <x v="1"/>
  </r>
  <r>
    <x v="12"/>
    <n v="47730"/>
    <n v="3207"/>
    <n v="1650"/>
    <x v="0"/>
    <x v="4"/>
    <x v="2"/>
  </r>
  <r>
    <x v="12"/>
    <n v="50558"/>
    <n v="3746"/>
    <n v="1600"/>
    <x v="0"/>
    <x v="4"/>
    <x v="3"/>
  </r>
  <r>
    <x v="12"/>
    <n v="37637"/>
    <n v="3634"/>
    <n v="2068"/>
    <x v="0"/>
    <x v="5"/>
    <x v="0"/>
  </r>
  <r>
    <x v="12"/>
    <n v="40386"/>
    <n v="3516"/>
    <n v="2110"/>
    <x v="0"/>
    <x v="5"/>
    <x v="1"/>
  </r>
  <r>
    <x v="12"/>
    <n v="47764"/>
    <n v="3923"/>
    <n v="1701"/>
    <x v="0"/>
    <x v="5"/>
    <x v="2"/>
  </r>
  <r>
    <x v="12"/>
    <n v="40832"/>
    <n v="5737"/>
    <n v="3577"/>
    <x v="0"/>
    <x v="5"/>
    <x v="3"/>
  </r>
  <r>
    <x v="12"/>
    <n v="35433"/>
    <n v="3188"/>
    <n v="1768"/>
    <x v="0"/>
    <x v="6"/>
    <x v="0"/>
  </r>
  <r>
    <x v="12"/>
    <n v="38548"/>
    <n v="3119"/>
    <n v="1563"/>
    <x v="0"/>
    <x v="6"/>
    <x v="1"/>
  </r>
  <r>
    <x v="12"/>
    <n v="42145"/>
    <n v="3411"/>
    <n v="1184"/>
    <x v="0"/>
    <x v="6"/>
    <x v="2"/>
  </r>
  <r>
    <x v="12"/>
    <n v="36955"/>
    <n v="5320"/>
    <n v="3532"/>
    <x v="0"/>
    <x v="6"/>
    <x v="3"/>
  </r>
  <r>
    <x v="12"/>
    <n v="37840"/>
    <n v="3053"/>
    <n v="1469"/>
    <x v="0"/>
    <x v="7"/>
    <x v="0"/>
  </r>
  <r>
    <x v="12"/>
    <n v="41120"/>
    <n v="3067"/>
    <n v="1531"/>
    <x v="0"/>
    <x v="7"/>
    <x v="1"/>
  </r>
  <r>
    <x v="12"/>
    <n v="57566"/>
    <n v="3247"/>
    <n v="1296"/>
    <x v="0"/>
    <x v="7"/>
    <x v="2"/>
  </r>
  <r>
    <x v="12"/>
    <n v="33734"/>
    <n v="5160"/>
    <n v="3010"/>
    <x v="0"/>
    <x v="7"/>
    <x v="3"/>
  </r>
  <r>
    <x v="12"/>
    <n v="35124"/>
    <n v="3148"/>
    <n v="1439"/>
    <x v="0"/>
    <x v="8"/>
    <x v="0"/>
  </r>
  <r>
    <x v="12"/>
    <n v="37881"/>
    <n v="3383"/>
    <n v="1716"/>
    <x v="0"/>
    <x v="8"/>
    <x v="1"/>
  </r>
  <r>
    <x v="12"/>
    <n v="50308"/>
    <n v="3774"/>
    <n v="1631"/>
    <x v="0"/>
    <x v="8"/>
    <x v="2"/>
  </r>
  <r>
    <x v="12"/>
    <n v="40289"/>
    <n v="4800"/>
    <n v="1570"/>
    <x v="0"/>
    <x v="8"/>
    <x v="3"/>
  </r>
  <r>
    <x v="12"/>
    <n v="41258"/>
    <n v="3245"/>
    <n v="1841"/>
    <x v="0"/>
    <x v="9"/>
    <x v="0"/>
  </r>
  <r>
    <x v="12"/>
    <n v="47072"/>
    <n v="3342"/>
    <n v="1577"/>
    <x v="0"/>
    <x v="9"/>
    <x v="1"/>
  </r>
  <r>
    <x v="12"/>
    <n v="46320"/>
    <n v="3548"/>
    <n v="1280"/>
    <x v="0"/>
    <x v="9"/>
    <x v="2"/>
  </r>
  <r>
    <x v="12"/>
    <n v="45358"/>
    <n v="3330"/>
    <n v="1995"/>
    <x v="0"/>
    <x v="10"/>
    <x v="0"/>
  </r>
  <r>
    <x v="12"/>
    <n v="51204"/>
    <n v="3185"/>
    <n v="1793"/>
    <x v="0"/>
    <x v="10"/>
    <x v="1"/>
  </r>
  <r>
    <x v="12"/>
    <n v="50681"/>
    <n v="3772"/>
    <n v="1492"/>
    <x v="0"/>
    <x v="10"/>
    <x v="2"/>
  </r>
  <r>
    <x v="12"/>
    <n v="43244"/>
    <n v="3398"/>
    <n v="2425"/>
    <x v="0"/>
    <x v="11"/>
    <x v="0"/>
  </r>
  <r>
    <x v="12"/>
    <n v="45029"/>
    <n v="2758"/>
    <n v="2188"/>
    <x v="0"/>
    <x v="11"/>
    <x v="1"/>
  </r>
  <r>
    <x v="12"/>
    <n v="53900"/>
    <n v="3432"/>
    <n v="1805"/>
    <x v="0"/>
    <x v="11"/>
    <x v="2"/>
  </r>
  <r>
    <x v="13"/>
    <n v="9108"/>
    <n v="12"/>
    <n v="155"/>
    <x v="0"/>
    <x v="0"/>
    <x v="0"/>
  </r>
  <r>
    <x v="13"/>
    <n v="7532"/>
    <n v="18"/>
    <n v="128"/>
    <x v="0"/>
    <x v="0"/>
    <x v="1"/>
  </r>
  <r>
    <x v="13"/>
    <n v="9021"/>
    <n v="12"/>
    <n v="161"/>
    <x v="0"/>
    <x v="0"/>
    <x v="2"/>
  </r>
  <r>
    <x v="13"/>
    <n v="8304"/>
    <n v="721"/>
    <n v="315"/>
    <x v="0"/>
    <x v="0"/>
    <x v="3"/>
  </r>
  <r>
    <x v="13"/>
    <n v="9460"/>
    <n v="13"/>
    <n v="284"/>
    <x v="0"/>
    <x v="1"/>
    <x v="0"/>
  </r>
  <r>
    <x v="13"/>
    <n v="7904"/>
    <n v="12"/>
    <n v="186"/>
    <x v="0"/>
    <x v="1"/>
    <x v="1"/>
  </r>
  <r>
    <x v="13"/>
    <n v="10062"/>
    <n v="10"/>
    <n v="313"/>
    <x v="0"/>
    <x v="1"/>
    <x v="2"/>
  </r>
  <r>
    <x v="13"/>
    <n v="8581"/>
    <n v="743"/>
    <n v="367"/>
    <x v="0"/>
    <x v="1"/>
    <x v="3"/>
  </r>
  <r>
    <x v="13"/>
    <n v="8704"/>
    <n v="16"/>
    <n v="223"/>
    <x v="0"/>
    <x v="2"/>
    <x v="0"/>
  </r>
  <r>
    <x v="13"/>
    <n v="8244"/>
    <n v="12"/>
    <n v="174"/>
    <x v="0"/>
    <x v="2"/>
    <x v="1"/>
  </r>
  <r>
    <x v="13"/>
    <n v="9591"/>
    <n v="16"/>
    <n v="367"/>
    <x v="0"/>
    <x v="2"/>
    <x v="2"/>
  </r>
  <r>
    <x v="13"/>
    <n v="9442"/>
    <n v="12"/>
    <n v="190"/>
    <x v="0"/>
    <x v="3"/>
    <x v="0"/>
  </r>
  <r>
    <x v="13"/>
    <n v="7579"/>
    <n v="20"/>
    <n v="164"/>
    <x v="0"/>
    <x v="3"/>
    <x v="1"/>
  </r>
  <r>
    <x v="13"/>
    <n v="8393"/>
    <n v="13"/>
    <n v="156"/>
    <x v="0"/>
    <x v="3"/>
    <x v="2"/>
  </r>
  <r>
    <x v="13"/>
    <n v="9371"/>
    <n v="8"/>
    <n v="355"/>
    <x v="0"/>
    <x v="3"/>
    <x v="3"/>
  </r>
  <r>
    <x v="13"/>
    <n v="9312"/>
    <n v="17"/>
    <n v="233"/>
    <x v="0"/>
    <x v="4"/>
    <x v="0"/>
  </r>
  <r>
    <x v="13"/>
    <n v="8204"/>
    <n v="14"/>
    <n v="190"/>
    <x v="0"/>
    <x v="4"/>
    <x v="1"/>
  </r>
  <r>
    <x v="13"/>
    <n v="8369"/>
    <n v="6"/>
    <n v="163"/>
    <x v="0"/>
    <x v="4"/>
    <x v="2"/>
  </r>
  <r>
    <x v="13"/>
    <n v="9357"/>
    <n v="14"/>
    <n v="355"/>
    <x v="0"/>
    <x v="4"/>
    <x v="3"/>
  </r>
  <r>
    <x v="13"/>
    <n v="9739"/>
    <n v="13"/>
    <n v="276"/>
    <x v="0"/>
    <x v="5"/>
    <x v="0"/>
  </r>
  <r>
    <x v="13"/>
    <n v="7562"/>
    <n v="11"/>
    <n v="160"/>
    <x v="0"/>
    <x v="5"/>
    <x v="1"/>
  </r>
  <r>
    <x v="13"/>
    <n v="10021"/>
    <n v="11"/>
    <n v="204"/>
    <x v="0"/>
    <x v="5"/>
    <x v="2"/>
  </r>
  <r>
    <x v="13"/>
    <n v="8249"/>
    <n v="897"/>
    <n v="367"/>
    <x v="0"/>
    <x v="5"/>
    <x v="3"/>
  </r>
  <r>
    <x v="13"/>
    <n v="9298"/>
    <n v="15"/>
    <n v="228"/>
    <x v="0"/>
    <x v="6"/>
    <x v="0"/>
  </r>
  <r>
    <x v="13"/>
    <n v="7280"/>
    <n v="9"/>
    <n v="116"/>
    <x v="0"/>
    <x v="6"/>
    <x v="1"/>
  </r>
  <r>
    <x v="13"/>
    <n v="9631"/>
    <n v="10"/>
    <n v="138"/>
    <x v="0"/>
    <x v="6"/>
    <x v="2"/>
  </r>
  <r>
    <x v="13"/>
    <n v="8037"/>
    <n v="802"/>
    <n v="363"/>
    <x v="0"/>
    <x v="6"/>
    <x v="3"/>
  </r>
  <r>
    <x v="13"/>
    <n v="9413"/>
    <n v="8"/>
    <n v="195"/>
    <x v="0"/>
    <x v="7"/>
    <x v="0"/>
  </r>
  <r>
    <x v="13"/>
    <n v="7222"/>
    <n v="19"/>
    <n v="126"/>
    <x v="0"/>
    <x v="7"/>
    <x v="1"/>
  </r>
  <r>
    <x v="13"/>
    <n v="9105"/>
    <n v="12"/>
    <n v="155"/>
    <x v="0"/>
    <x v="7"/>
    <x v="2"/>
  </r>
  <r>
    <x v="13"/>
    <n v="8146"/>
    <n v="752"/>
    <n v="359"/>
    <x v="0"/>
    <x v="7"/>
    <x v="3"/>
  </r>
  <r>
    <x v="13"/>
    <n v="9174"/>
    <n v="14"/>
    <n v="140"/>
    <x v="0"/>
    <x v="8"/>
    <x v="0"/>
  </r>
  <r>
    <x v="13"/>
    <n v="7260"/>
    <n v="22"/>
    <n v="153"/>
    <x v="0"/>
    <x v="8"/>
    <x v="1"/>
  </r>
  <r>
    <x v="13"/>
    <n v="8705"/>
    <n v="14"/>
    <n v="147"/>
    <x v="0"/>
    <x v="8"/>
    <x v="2"/>
  </r>
  <r>
    <x v="13"/>
    <n v="9123"/>
    <n v="211"/>
    <n v="296"/>
    <x v="0"/>
    <x v="8"/>
    <x v="3"/>
  </r>
  <r>
    <x v="13"/>
    <n v="8648"/>
    <n v="9"/>
    <n v="182"/>
    <x v="0"/>
    <x v="9"/>
    <x v="0"/>
  </r>
  <r>
    <x v="13"/>
    <n v="8297"/>
    <n v="9"/>
    <n v="153"/>
    <x v="0"/>
    <x v="9"/>
    <x v="1"/>
  </r>
  <r>
    <x v="13"/>
    <n v="9560"/>
    <n v="19"/>
    <n v="331"/>
    <x v="0"/>
    <x v="9"/>
    <x v="2"/>
  </r>
  <r>
    <x v="13"/>
    <n v="9139"/>
    <n v="8"/>
    <n v="213"/>
    <x v="0"/>
    <x v="10"/>
    <x v="0"/>
  </r>
  <r>
    <x v="13"/>
    <n v="8246"/>
    <n v="7"/>
    <n v="215"/>
    <x v="0"/>
    <x v="10"/>
    <x v="1"/>
  </r>
  <r>
    <x v="13"/>
    <n v="9933"/>
    <n v="18"/>
    <n v="408"/>
    <x v="0"/>
    <x v="10"/>
    <x v="2"/>
  </r>
  <r>
    <x v="13"/>
    <n v="9661"/>
    <n v="10"/>
    <n v="268"/>
    <x v="0"/>
    <x v="11"/>
    <x v="0"/>
  </r>
  <r>
    <x v="13"/>
    <n v="8049"/>
    <n v="7"/>
    <n v="173"/>
    <x v="0"/>
    <x v="11"/>
    <x v="1"/>
  </r>
  <r>
    <x v="13"/>
    <n v="10094"/>
    <n v="8"/>
    <n v="401"/>
    <x v="0"/>
    <x v="11"/>
    <x v="2"/>
  </r>
  <r>
    <x v="14"/>
    <n v="11529"/>
    <n v="256"/>
    <n v="1376"/>
    <x v="0"/>
    <x v="0"/>
    <x v="0"/>
  </r>
  <r>
    <x v="14"/>
    <n v="9329"/>
    <n v="319"/>
    <n v="764"/>
    <x v="0"/>
    <x v="0"/>
    <x v="1"/>
  </r>
  <r>
    <x v="14"/>
    <n v="10283"/>
    <n v="354"/>
    <n v="938"/>
    <x v="0"/>
    <x v="0"/>
    <x v="2"/>
  </r>
  <r>
    <x v="14"/>
    <n v="10120"/>
    <n v="1740"/>
    <n v="946"/>
    <x v="0"/>
    <x v="0"/>
    <x v="3"/>
  </r>
  <r>
    <x v="14"/>
    <n v="12324"/>
    <n v="284"/>
    <n v="1584"/>
    <x v="0"/>
    <x v="1"/>
    <x v="0"/>
  </r>
  <r>
    <x v="14"/>
    <n v="11076"/>
    <n v="374"/>
    <n v="984"/>
    <x v="0"/>
    <x v="1"/>
    <x v="1"/>
  </r>
  <r>
    <x v="14"/>
    <n v="11388"/>
    <n v="386"/>
    <n v="1089"/>
    <x v="0"/>
    <x v="1"/>
    <x v="2"/>
  </r>
  <r>
    <x v="14"/>
    <n v="12216"/>
    <n v="1107"/>
    <n v="1310"/>
    <x v="0"/>
    <x v="1"/>
    <x v="3"/>
  </r>
  <r>
    <x v="14"/>
    <n v="10524"/>
    <n v="290"/>
    <n v="1303"/>
    <x v="0"/>
    <x v="2"/>
    <x v="0"/>
  </r>
  <r>
    <x v="14"/>
    <n v="10561"/>
    <n v="350"/>
    <n v="775"/>
    <x v="0"/>
    <x v="2"/>
    <x v="1"/>
  </r>
  <r>
    <x v="14"/>
    <n v="12049"/>
    <n v="433"/>
    <n v="749"/>
    <x v="0"/>
    <x v="2"/>
    <x v="2"/>
  </r>
  <r>
    <x v="14"/>
    <n v="11545"/>
    <n v="290"/>
    <n v="1530"/>
    <x v="0"/>
    <x v="3"/>
    <x v="0"/>
  </r>
  <r>
    <x v="14"/>
    <n v="9664"/>
    <n v="283"/>
    <n v="1085"/>
    <x v="0"/>
    <x v="3"/>
    <x v="1"/>
  </r>
  <r>
    <x v="14"/>
    <n v="10426"/>
    <n v="362"/>
    <n v="904"/>
    <x v="0"/>
    <x v="3"/>
    <x v="2"/>
  </r>
  <r>
    <x v="14"/>
    <n v="12458"/>
    <n v="472"/>
    <n v="825"/>
    <x v="0"/>
    <x v="3"/>
    <x v="3"/>
  </r>
  <r>
    <x v="14"/>
    <n v="12012"/>
    <n v="293"/>
    <n v="1574"/>
    <x v="0"/>
    <x v="4"/>
    <x v="0"/>
  </r>
  <r>
    <x v="14"/>
    <n v="9918"/>
    <n v="298"/>
    <n v="1170"/>
    <x v="0"/>
    <x v="4"/>
    <x v="1"/>
  </r>
  <r>
    <x v="14"/>
    <n v="10490"/>
    <n v="349"/>
    <n v="850"/>
    <x v="0"/>
    <x v="4"/>
    <x v="2"/>
  </r>
  <r>
    <x v="14"/>
    <n v="12530"/>
    <n v="455"/>
    <n v="791"/>
    <x v="0"/>
    <x v="4"/>
    <x v="3"/>
  </r>
  <r>
    <x v="14"/>
    <n v="12323"/>
    <n v="277"/>
    <n v="1483"/>
    <x v="0"/>
    <x v="5"/>
    <x v="0"/>
  </r>
  <r>
    <x v="14"/>
    <n v="10915"/>
    <n v="368"/>
    <n v="927"/>
    <x v="0"/>
    <x v="5"/>
    <x v="1"/>
  </r>
  <r>
    <x v="14"/>
    <n v="11521"/>
    <n v="397"/>
    <n v="998"/>
    <x v="0"/>
    <x v="5"/>
    <x v="2"/>
  </r>
  <r>
    <x v="14"/>
    <n v="11488"/>
    <n v="1283"/>
    <n v="1271"/>
    <x v="0"/>
    <x v="5"/>
    <x v="3"/>
  </r>
  <r>
    <x v="14"/>
    <n v="11927"/>
    <n v="257"/>
    <n v="1386"/>
    <x v="0"/>
    <x v="6"/>
    <x v="0"/>
  </r>
  <r>
    <x v="14"/>
    <n v="10342"/>
    <n v="329"/>
    <n v="740"/>
    <x v="0"/>
    <x v="6"/>
    <x v="1"/>
  </r>
  <r>
    <x v="14"/>
    <n v="10810"/>
    <n v="329"/>
    <n v="875"/>
    <x v="0"/>
    <x v="6"/>
    <x v="2"/>
  </r>
  <r>
    <x v="14"/>
    <n v="10532"/>
    <n v="1397"/>
    <n v="1250"/>
    <x v="0"/>
    <x v="6"/>
    <x v="3"/>
  </r>
  <r>
    <x v="14"/>
    <n v="11565"/>
    <n v="234"/>
    <n v="1335"/>
    <x v="0"/>
    <x v="7"/>
    <x v="0"/>
  </r>
  <r>
    <x v="14"/>
    <n v="9676"/>
    <n v="313"/>
    <n v="686"/>
    <x v="0"/>
    <x v="7"/>
    <x v="1"/>
  </r>
  <r>
    <x v="14"/>
    <n v="10168"/>
    <n v="361"/>
    <n v="871"/>
    <x v="0"/>
    <x v="7"/>
    <x v="2"/>
  </r>
  <r>
    <x v="14"/>
    <n v="10259"/>
    <n v="1599"/>
    <n v="1140"/>
    <x v="0"/>
    <x v="7"/>
    <x v="3"/>
  </r>
  <r>
    <x v="14"/>
    <n v="11471"/>
    <n v="240"/>
    <n v="1379"/>
    <x v="0"/>
    <x v="8"/>
    <x v="0"/>
  </r>
  <r>
    <x v="14"/>
    <n v="9536"/>
    <n v="276"/>
    <n v="919"/>
    <x v="0"/>
    <x v="8"/>
    <x v="1"/>
  </r>
  <r>
    <x v="14"/>
    <n v="10438"/>
    <n v="372"/>
    <n v="956"/>
    <x v="0"/>
    <x v="8"/>
    <x v="2"/>
  </r>
  <r>
    <x v="14"/>
    <n v="10548"/>
    <n v="1521"/>
    <n v="920"/>
    <x v="0"/>
    <x v="8"/>
    <x v="3"/>
  </r>
  <r>
    <x v="14"/>
    <n v="11145"/>
    <n v="246"/>
    <n v="1374"/>
    <x v="0"/>
    <x v="9"/>
    <x v="0"/>
  </r>
  <r>
    <x v="14"/>
    <n v="10523"/>
    <n v="343"/>
    <n v="718"/>
    <x v="0"/>
    <x v="9"/>
    <x v="1"/>
  </r>
  <r>
    <x v="14"/>
    <n v="11896"/>
    <n v="431"/>
    <n v="708"/>
    <x v="0"/>
    <x v="9"/>
    <x v="2"/>
  </r>
  <r>
    <x v="14"/>
    <n v="11870"/>
    <n v="247"/>
    <n v="1530"/>
    <x v="0"/>
    <x v="10"/>
    <x v="0"/>
  </r>
  <r>
    <x v="14"/>
    <n v="10893"/>
    <n v="356"/>
    <n v="724"/>
    <x v="0"/>
    <x v="10"/>
    <x v="1"/>
  </r>
  <r>
    <x v="14"/>
    <n v="8306"/>
    <n v="402"/>
    <n v="708"/>
    <x v="0"/>
    <x v="10"/>
    <x v="2"/>
  </r>
  <r>
    <x v="14"/>
    <n v="12106"/>
    <n v="266"/>
    <n v="1600"/>
    <x v="0"/>
    <x v="11"/>
    <x v="0"/>
  </r>
  <r>
    <x v="14"/>
    <n v="11238"/>
    <n v="396"/>
    <n v="936"/>
    <x v="0"/>
    <x v="11"/>
    <x v="1"/>
  </r>
  <r>
    <x v="14"/>
    <n v="10612"/>
    <n v="469"/>
    <n v="1106"/>
    <x v="0"/>
    <x v="11"/>
    <x v="2"/>
  </r>
  <r>
    <x v="15"/>
    <n v="7884"/>
    <n v="27"/>
    <n v="227"/>
    <x v="0"/>
    <x v="0"/>
    <x v="0"/>
  </r>
  <r>
    <x v="15"/>
    <n v="7508"/>
    <n v="61"/>
    <n v="220"/>
    <x v="0"/>
    <x v="0"/>
    <x v="1"/>
  </r>
  <r>
    <x v="15"/>
    <n v="7507"/>
    <n v="98"/>
    <n v="303"/>
    <x v="0"/>
    <x v="0"/>
    <x v="2"/>
  </r>
  <r>
    <x v="15"/>
    <n v="8574"/>
    <n v="1417"/>
    <n v="497"/>
    <x v="0"/>
    <x v="0"/>
    <x v="3"/>
  </r>
  <r>
    <x v="15"/>
    <n v="8591"/>
    <n v="38"/>
    <n v="289"/>
    <x v="0"/>
    <x v="1"/>
    <x v="0"/>
  </r>
  <r>
    <x v="15"/>
    <n v="7652"/>
    <n v="58"/>
    <n v="303"/>
    <x v="0"/>
    <x v="1"/>
    <x v="1"/>
  </r>
  <r>
    <x v="15"/>
    <n v="8629"/>
    <n v="70"/>
    <n v="472"/>
    <x v="0"/>
    <x v="1"/>
    <x v="2"/>
  </r>
  <r>
    <x v="15"/>
    <n v="8583"/>
    <n v="761"/>
    <n v="575"/>
    <x v="0"/>
    <x v="1"/>
    <x v="3"/>
  </r>
  <r>
    <x v="15"/>
    <n v="7343"/>
    <n v="54"/>
    <n v="220"/>
    <x v="0"/>
    <x v="2"/>
    <x v="0"/>
  </r>
  <r>
    <x v="15"/>
    <n v="7405"/>
    <n v="144"/>
    <n v="237"/>
    <x v="0"/>
    <x v="2"/>
    <x v="1"/>
  </r>
  <r>
    <x v="15"/>
    <n v="11338"/>
    <n v="110"/>
    <n v="506"/>
    <x v="0"/>
    <x v="2"/>
    <x v="2"/>
  </r>
  <r>
    <x v="15"/>
    <n v="7278"/>
    <n v="20"/>
    <n v="234"/>
    <x v="0"/>
    <x v="3"/>
    <x v="0"/>
  </r>
  <r>
    <x v="15"/>
    <n v="7558"/>
    <n v="57"/>
    <n v="251"/>
    <x v="0"/>
    <x v="3"/>
    <x v="1"/>
  </r>
  <r>
    <x v="15"/>
    <n v="7243"/>
    <n v="95"/>
    <n v="329"/>
    <x v="0"/>
    <x v="3"/>
    <x v="2"/>
  </r>
  <r>
    <x v="15"/>
    <n v="10172"/>
    <n v="47"/>
    <n v="411"/>
    <x v="0"/>
    <x v="3"/>
    <x v="3"/>
  </r>
  <r>
    <x v="15"/>
    <n v="7324"/>
    <n v="18"/>
    <n v="251"/>
    <x v="0"/>
    <x v="4"/>
    <x v="0"/>
  </r>
  <r>
    <x v="15"/>
    <n v="7388"/>
    <n v="56"/>
    <n v="234"/>
    <x v="0"/>
    <x v="4"/>
    <x v="1"/>
  </r>
  <r>
    <x v="15"/>
    <n v="7239"/>
    <n v="89"/>
    <n v="294"/>
    <x v="0"/>
    <x v="4"/>
    <x v="2"/>
  </r>
  <r>
    <x v="15"/>
    <n v="10089"/>
    <n v="59"/>
    <n v="445"/>
    <x v="0"/>
    <x v="4"/>
    <x v="3"/>
  </r>
  <r>
    <x v="15"/>
    <n v="8635"/>
    <n v="44"/>
    <n v="275"/>
    <x v="0"/>
    <x v="5"/>
    <x v="0"/>
  </r>
  <r>
    <x v="15"/>
    <n v="7818"/>
    <n v="69"/>
    <n v="285"/>
    <x v="0"/>
    <x v="5"/>
    <x v="1"/>
  </r>
  <r>
    <x v="15"/>
    <n v="8265"/>
    <n v="67"/>
    <n v="414"/>
    <x v="0"/>
    <x v="5"/>
    <x v="2"/>
  </r>
  <r>
    <x v="15"/>
    <n v="8488"/>
    <n v="1090"/>
    <n v="592"/>
    <x v="0"/>
    <x v="5"/>
    <x v="3"/>
  </r>
  <r>
    <x v="15"/>
    <n v="8439"/>
    <n v="41"/>
    <n v="223"/>
    <x v="0"/>
    <x v="6"/>
    <x v="0"/>
  </r>
  <r>
    <x v="15"/>
    <n v="7782"/>
    <n v="70"/>
    <n v="249"/>
    <x v="0"/>
    <x v="6"/>
    <x v="1"/>
  </r>
  <r>
    <x v="15"/>
    <n v="7868"/>
    <n v="71"/>
    <n v="371"/>
    <x v="0"/>
    <x v="6"/>
    <x v="2"/>
  </r>
  <r>
    <x v="15"/>
    <n v="7862"/>
    <n v="1328"/>
    <n v="603"/>
    <x v="0"/>
    <x v="6"/>
    <x v="3"/>
  </r>
  <r>
    <x v="15"/>
    <n v="7969"/>
    <n v="29"/>
    <n v="187"/>
    <x v="0"/>
    <x v="7"/>
    <x v="0"/>
  </r>
  <r>
    <x v="15"/>
    <n v="7384"/>
    <n v="60"/>
    <n v="214"/>
    <x v="0"/>
    <x v="7"/>
    <x v="1"/>
  </r>
  <r>
    <x v="15"/>
    <n v="7500"/>
    <n v="84"/>
    <n v="340"/>
    <x v="0"/>
    <x v="7"/>
    <x v="2"/>
  </r>
  <r>
    <x v="15"/>
    <n v="7887"/>
    <n v="1479"/>
    <n v="585"/>
    <x v="0"/>
    <x v="7"/>
    <x v="3"/>
  </r>
  <r>
    <x v="15"/>
    <n v="7515"/>
    <n v="18"/>
    <n v="236"/>
    <x v="0"/>
    <x v="8"/>
    <x v="0"/>
  </r>
  <r>
    <x v="15"/>
    <n v="7345"/>
    <n v="40"/>
    <n v="232"/>
    <x v="0"/>
    <x v="8"/>
    <x v="1"/>
  </r>
  <r>
    <x v="15"/>
    <n v="7446"/>
    <n v="91"/>
    <n v="321"/>
    <x v="0"/>
    <x v="8"/>
    <x v="2"/>
  </r>
  <r>
    <x v="15"/>
    <n v="9006"/>
    <n v="1215"/>
    <n v="412"/>
    <x v="0"/>
    <x v="8"/>
    <x v="3"/>
  </r>
  <r>
    <x v="15"/>
    <n v="7582"/>
    <n v="51"/>
    <n v="242"/>
    <x v="0"/>
    <x v="9"/>
    <x v="0"/>
  </r>
  <r>
    <x v="15"/>
    <n v="7340"/>
    <n v="123"/>
    <n v="210"/>
    <x v="0"/>
    <x v="9"/>
    <x v="1"/>
  </r>
  <r>
    <x v="15"/>
    <n v="9422"/>
    <n v="198"/>
    <n v="439"/>
    <x v="0"/>
    <x v="9"/>
    <x v="2"/>
  </r>
  <r>
    <x v="15"/>
    <n v="8335"/>
    <n v="52"/>
    <n v="236"/>
    <x v="0"/>
    <x v="10"/>
    <x v="0"/>
  </r>
  <r>
    <x v="15"/>
    <n v="7338"/>
    <n v="119"/>
    <n v="235"/>
    <x v="0"/>
    <x v="10"/>
    <x v="1"/>
  </r>
  <r>
    <x v="15"/>
    <n v="9875"/>
    <n v="155"/>
    <n v="470"/>
    <x v="0"/>
    <x v="10"/>
    <x v="2"/>
  </r>
  <r>
    <x v="15"/>
    <n v="8699"/>
    <n v="43"/>
    <n v="250"/>
    <x v="0"/>
    <x v="11"/>
    <x v="0"/>
  </r>
  <r>
    <x v="15"/>
    <n v="7533"/>
    <n v="78"/>
    <n v="301"/>
    <x v="0"/>
    <x v="11"/>
    <x v="1"/>
  </r>
  <r>
    <x v="15"/>
    <n v="7371"/>
    <n v="153"/>
    <n v="275"/>
    <x v="0"/>
    <x v="11"/>
    <x v="2"/>
  </r>
  <r>
    <x v="16"/>
    <n v="11255"/>
    <n v="92"/>
    <n v="151"/>
    <x v="0"/>
    <x v="0"/>
    <x v="0"/>
  </r>
  <r>
    <x v="16"/>
    <n v="9655"/>
    <n v="127"/>
    <n v="142"/>
    <x v="0"/>
    <x v="0"/>
    <x v="1"/>
  </r>
  <r>
    <x v="16"/>
    <n v="8534"/>
    <n v="146"/>
    <n v="136"/>
    <x v="0"/>
    <x v="0"/>
    <x v="2"/>
  </r>
  <r>
    <x v="16"/>
    <n v="8523"/>
    <n v="323"/>
    <n v="341"/>
    <x v="0"/>
    <x v="0"/>
    <x v="3"/>
  </r>
  <r>
    <x v="16"/>
    <n v="13136"/>
    <n v="136"/>
    <n v="252"/>
    <x v="0"/>
    <x v="1"/>
    <x v="0"/>
  </r>
  <r>
    <x v="16"/>
    <n v="9371"/>
    <n v="137"/>
    <n v="190"/>
    <x v="0"/>
    <x v="1"/>
    <x v="1"/>
  </r>
  <r>
    <x v="16"/>
    <n v="9802"/>
    <n v="208"/>
    <n v="220"/>
    <x v="0"/>
    <x v="1"/>
    <x v="2"/>
  </r>
  <r>
    <x v="16"/>
    <n v="10615"/>
    <n v="458"/>
    <n v="405"/>
    <x v="0"/>
    <x v="1"/>
    <x v="3"/>
  </r>
  <r>
    <x v="16"/>
    <n v="10208"/>
    <n v="144"/>
    <n v="176"/>
    <x v="0"/>
    <x v="2"/>
    <x v="0"/>
  </r>
  <r>
    <x v="16"/>
    <n v="9342"/>
    <n v="156"/>
    <n v="158"/>
    <x v="0"/>
    <x v="2"/>
    <x v="1"/>
  </r>
  <r>
    <x v="16"/>
    <n v="9272"/>
    <n v="160"/>
    <n v="170"/>
    <x v="0"/>
    <x v="2"/>
    <x v="2"/>
  </r>
  <r>
    <x v="16"/>
    <n v="10833"/>
    <n v="111"/>
    <n v="189"/>
    <x v="0"/>
    <x v="3"/>
    <x v="0"/>
  </r>
  <r>
    <x v="16"/>
    <n v="9992"/>
    <n v="110"/>
    <n v="136"/>
    <x v="0"/>
    <x v="3"/>
    <x v="1"/>
  </r>
  <r>
    <x v="16"/>
    <n v="8976"/>
    <n v="153"/>
    <n v="158"/>
    <x v="0"/>
    <x v="3"/>
    <x v="2"/>
  </r>
  <r>
    <x v="16"/>
    <n v="9981"/>
    <n v="164"/>
    <n v="161"/>
    <x v="0"/>
    <x v="3"/>
    <x v="3"/>
  </r>
  <r>
    <x v="16"/>
    <n v="11601"/>
    <n v="123"/>
    <n v="193"/>
    <x v="0"/>
    <x v="4"/>
    <x v="0"/>
  </r>
  <r>
    <x v="16"/>
    <n v="10623"/>
    <n v="143"/>
    <n v="141"/>
    <x v="0"/>
    <x v="4"/>
    <x v="1"/>
  </r>
  <r>
    <x v="16"/>
    <n v="9038"/>
    <n v="168"/>
    <n v="152"/>
    <x v="0"/>
    <x v="4"/>
    <x v="2"/>
  </r>
  <r>
    <x v="16"/>
    <n v="9873"/>
    <n v="182"/>
    <n v="177"/>
    <x v="0"/>
    <x v="4"/>
    <x v="3"/>
  </r>
  <r>
    <x v="16"/>
    <n v="12099"/>
    <n v="135"/>
    <n v="220"/>
    <x v="0"/>
    <x v="5"/>
    <x v="0"/>
  </r>
  <r>
    <x v="16"/>
    <n v="9173"/>
    <n v="141"/>
    <n v="158"/>
    <x v="0"/>
    <x v="5"/>
    <x v="1"/>
  </r>
  <r>
    <x v="16"/>
    <n v="9841"/>
    <n v="203"/>
    <n v="220"/>
    <x v="0"/>
    <x v="5"/>
    <x v="2"/>
  </r>
  <r>
    <x v="16"/>
    <n v="9614"/>
    <n v="459"/>
    <n v="479"/>
    <x v="0"/>
    <x v="5"/>
    <x v="3"/>
  </r>
  <r>
    <x v="16"/>
    <n v="10900"/>
    <n v="96"/>
    <n v="189"/>
    <x v="0"/>
    <x v="6"/>
    <x v="0"/>
  </r>
  <r>
    <x v="16"/>
    <n v="9000"/>
    <n v="130"/>
    <n v="126"/>
    <x v="0"/>
    <x v="6"/>
    <x v="1"/>
  </r>
  <r>
    <x v="16"/>
    <n v="9392"/>
    <n v="167"/>
    <n v="185"/>
    <x v="0"/>
    <x v="6"/>
    <x v="2"/>
  </r>
  <r>
    <x v="16"/>
    <n v="9042"/>
    <n v="416"/>
    <n v="474"/>
    <x v="0"/>
    <x v="6"/>
    <x v="3"/>
  </r>
  <r>
    <x v="16"/>
    <n v="10969"/>
    <n v="98"/>
    <n v="170"/>
    <x v="0"/>
    <x v="7"/>
    <x v="0"/>
  </r>
  <r>
    <x v="16"/>
    <n v="8552"/>
    <n v="116"/>
    <n v="117"/>
    <x v="0"/>
    <x v="7"/>
    <x v="1"/>
  </r>
  <r>
    <x v="16"/>
    <n v="8598"/>
    <n v="144"/>
    <n v="145"/>
    <x v="0"/>
    <x v="7"/>
    <x v="2"/>
  </r>
  <r>
    <x v="16"/>
    <n v="8542"/>
    <n v="465"/>
    <n v="442"/>
    <x v="0"/>
    <x v="7"/>
    <x v="3"/>
  </r>
  <r>
    <x v="16"/>
    <n v="10822"/>
    <n v="101"/>
    <n v="172"/>
    <x v="0"/>
    <x v="8"/>
    <x v="0"/>
  </r>
  <r>
    <x v="16"/>
    <n v="9651"/>
    <n v="110"/>
    <n v="123"/>
    <x v="0"/>
    <x v="8"/>
    <x v="1"/>
  </r>
  <r>
    <x v="16"/>
    <n v="8459"/>
    <n v="165"/>
    <n v="146"/>
    <x v="0"/>
    <x v="8"/>
    <x v="2"/>
  </r>
  <r>
    <x v="16"/>
    <n v="9194"/>
    <n v="227"/>
    <n v="248"/>
    <x v="0"/>
    <x v="8"/>
    <x v="3"/>
  </r>
  <r>
    <x v="16"/>
    <n v="10741"/>
    <n v="155"/>
    <n v="185"/>
    <x v="0"/>
    <x v="9"/>
    <x v="0"/>
  </r>
  <r>
    <x v="16"/>
    <n v="8756"/>
    <n v="131"/>
    <n v="153"/>
    <x v="0"/>
    <x v="9"/>
    <x v="1"/>
  </r>
  <r>
    <x v="16"/>
    <n v="8454"/>
    <n v="143"/>
    <n v="134"/>
    <x v="0"/>
    <x v="9"/>
    <x v="2"/>
  </r>
  <r>
    <x v="16"/>
    <n v="11983"/>
    <n v="145"/>
    <n v="192"/>
    <x v="0"/>
    <x v="10"/>
    <x v="0"/>
  </r>
  <r>
    <x v="16"/>
    <n v="9323"/>
    <n v="130"/>
    <n v="156"/>
    <x v="0"/>
    <x v="10"/>
    <x v="1"/>
  </r>
  <r>
    <x v="16"/>
    <n v="8624"/>
    <n v="134"/>
    <n v="152"/>
    <x v="0"/>
    <x v="10"/>
    <x v="2"/>
  </r>
  <r>
    <x v="16"/>
    <n v="12305"/>
    <n v="124"/>
    <n v="211"/>
    <x v="0"/>
    <x v="11"/>
    <x v="0"/>
  </r>
  <r>
    <x v="16"/>
    <n v="9017"/>
    <n v="143"/>
    <n v="162"/>
    <x v="0"/>
    <x v="11"/>
    <x v="1"/>
  </r>
  <r>
    <x v="16"/>
    <n v="8688"/>
    <n v="160"/>
    <n v="200"/>
    <x v="0"/>
    <x v="11"/>
    <x v="2"/>
  </r>
  <r>
    <x v="17"/>
    <n v="9540"/>
    <n v="22"/>
    <n v="220"/>
    <x v="0"/>
    <x v="0"/>
    <x v="0"/>
  </r>
  <r>
    <x v="17"/>
    <n v="9998"/>
    <n v="68"/>
    <n v="398"/>
    <x v="0"/>
    <x v="0"/>
    <x v="1"/>
  </r>
  <r>
    <x v="17"/>
    <n v="9934"/>
    <n v="27"/>
    <n v="273"/>
    <x v="0"/>
    <x v="0"/>
    <x v="2"/>
  </r>
  <r>
    <x v="17"/>
    <n v="8356"/>
    <n v="154"/>
    <n v="325"/>
    <x v="0"/>
    <x v="0"/>
    <x v="3"/>
  </r>
  <r>
    <x v="17"/>
    <n v="10810"/>
    <n v="35"/>
    <n v="310"/>
    <x v="0"/>
    <x v="1"/>
    <x v="0"/>
  </r>
  <r>
    <x v="17"/>
    <n v="10185"/>
    <n v="46"/>
    <n v="415"/>
    <x v="0"/>
    <x v="1"/>
    <x v="1"/>
  </r>
  <r>
    <x v="17"/>
    <n v="10357"/>
    <n v="39"/>
    <n v="369"/>
    <x v="0"/>
    <x v="1"/>
    <x v="2"/>
  </r>
  <r>
    <x v="17"/>
    <n v="8891"/>
    <n v="216"/>
    <n v="561"/>
    <x v="0"/>
    <x v="1"/>
    <x v="3"/>
  </r>
  <r>
    <x v="17"/>
    <n v="10533"/>
    <n v="33"/>
    <n v="316"/>
    <x v="0"/>
    <x v="2"/>
    <x v="0"/>
  </r>
  <r>
    <x v="17"/>
    <n v="10238"/>
    <n v="33"/>
    <n v="303"/>
    <x v="0"/>
    <x v="2"/>
    <x v="1"/>
  </r>
  <r>
    <x v="17"/>
    <n v="9198"/>
    <n v="35"/>
    <n v="278"/>
    <x v="0"/>
    <x v="2"/>
    <x v="2"/>
  </r>
  <r>
    <x v="17"/>
    <n v="9080"/>
    <n v="25"/>
    <n v="338"/>
    <x v="0"/>
    <x v="3"/>
    <x v="0"/>
  </r>
  <r>
    <x v="17"/>
    <n v="10103"/>
    <n v="32"/>
    <n v="395"/>
    <x v="0"/>
    <x v="3"/>
    <x v="1"/>
  </r>
  <r>
    <x v="17"/>
    <n v="9630"/>
    <n v="33"/>
    <n v="367"/>
    <x v="0"/>
    <x v="3"/>
    <x v="2"/>
  </r>
  <r>
    <x v="17"/>
    <n v="9185"/>
    <n v="62"/>
    <n v="331"/>
    <x v="0"/>
    <x v="3"/>
    <x v="3"/>
  </r>
  <r>
    <x v="17"/>
    <n v="9129"/>
    <n v="22"/>
    <n v="275"/>
    <x v="0"/>
    <x v="4"/>
    <x v="0"/>
  </r>
  <r>
    <x v="17"/>
    <n v="10312"/>
    <n v="28"/>
    <n v="342"/>
    <x v="0"/>
    <x v="4"/>
    <x v="1"/>
  </r>
  <r>
    <x v="17"/>
    <n v="9827"/>
    <n v="50"/>
    <n v="368"/>
    <x v="0"/>
    <x v="4"/>
    <x v="2"/>
  </r>
  <r>
    <x v="17"/>
    <n v="9135"/>
    <n v="63"/>
    <n v="344"/>
    <x v="0"/>
    <x v="4"/>
    <x v="3"/>
  </r>
  <r>
    <x v="17"/>
    <n v="10457"/>
    <n v="38"/>
    <n v="230"/>
    <x v="0"/>
    <x v="5"/>
    <x v="0"/>
  </r>
  <r>
    <x v="17"/>
    <n v="10323"/>
    <n v="52"/>
    <n v="376"/>
    <x v="0"/>
    <x v="5"/>
    <x v="1"/>
  </r>
  <r>
    <x v="17"/>
    <n v="10533"/>
    <n v="28"/>
    <n v="307"/>
    <x v="0"/>
    <x v="5"/>
    <x v="2"/>
  </r>
  <r>
    <x v="17"/>
    <n v="8927"/>
    <n v="172"/>
    <n v="494"/>
    <x v="0"/>
    <x v="5"/>
    <x v="3"/>
  </r>
  <r>
    <x v="17"/>
    <n v="9851"/>
    <n v="30"/>
    <n v="177"/>
    <x v="0"/>
    <x v="6"/>
    <x v="0"/>
  </r>
  <r>
    <x v="17"/>
    <n v="10538"/>
    <n v="48"/>
    <n v="316"/>
    <x v="0"/>
    <x v="6"/>
    <x v="1"/>
  </r>
  <r>
    <x v="17"/>
    <n v="10654"/>
    <n v="53"/>
    <n v="241"/>
    <x v="0"/>
    <x v="6"/>
    <x v="2"/>
  </r>
  <r>
    <x v="17"/>
    <n v="8438"/>
    <n v="143"/>
    <n v="464"/>
    <x v="0"/>
    <x v="6"/>
    <x v="3"/>
  </r>
  <r>
    <x v="17"/>
    <n v="9220"/>
    <n v="34"/>
    <n v="182"/>
    <x v="0"/>
    <x v="7"/>
    <x v="0"/>
  </r>
  <r>
    <x v="17"/>
    <n v="10220"/>
    <n v="55"/>
    <n v="325"/>
    <x v="0"/>
    <x v="7"/>
    <x v="1"/>
  </r>
  <r>
    <x v="17"/>
    <n v="10371"/>
    <n v="28"/>
    <n v="257"/>
    <x v="0"/>
    <x v="7"/>
    <x v="2"/>
  </r>
  <r>
    <x v="17"/>
    <n v="8219"/>
    <n v="189"/>
    <n v="413"/>
    <x v="0"/>
    <x v="7"/>
    <x v="3"/>
  </r>
  <r>
    <x v="17"/>
    <n v="8972"/>
    <n v="28"/>
    <n v="228"/>
    <x v="0"/>
    <x v="8"/>
    <x v="0"/>
  </r>
  <r>
    <x v="17"/>
    <n v="9668"/>
    <n v="42"/>
    <n v="422"/>
    <x v="0"/>
    <x v="8"/>
    <x v="1"/>
  </r>
  <r>
    <x v="17"/>
    <n v="9864"/>
    <n v="24"/>
    <n v="334"/>
    <x v="0"/>
    <x v="8"/>
    <x v="2"/>
  </r>
  <r>
    <x v="17"/>
    <n v="8511"/>
    <n v="40"/>
    <n v="212"/>
    <x v="0"/>
    <x v="8"/>
    <x v="3"/>
  </r>
  <r>
    <x v="17"/>
    <n v="10161"/>
    <n v="37"/>
    <n v="299"/>
    <x v="0"/>
    <x v="9"/>
    <x v="0"/>
  </r>
  <r>
    <x v="17"/>
    <n v="10183"/>
    <n v="34"/>
    <n v="394"/>
    <x v="0"/>
    <x v="9"/>
    <x v="1"/>
  </r>
  <r>
    <x v="17"/>
    <n v="8947"/>
    <n v="36"/>
    <n v="284"/>
    <x v="0"/>
    <x v="9"/>
    <x v="2"/>
  </r>
  <r>
    <x v="17"/>
    <n v="10464"/>
    <n v="48"/>
    <n v="324"/>
    <x v="0"/>
    <x v="10"/>
    <x v="0"/>
  </r>
  <r>
    <x v="17"/>
    <n v="10251"/>
    <n v="30"/>
    <n v="376"/>
    <x v="0"/>
    <x v="10"/>
    <x v="1"/>
  </r>
  <r>
    <x v="17"/>
    <n v="9589"/>
    <n v="35"/>
    <n v="353"/>
    <x v="0"/>
    <x v="10"/>
    <x v="2"/>
  </r>
  <r>
    <x v="17"/>
    <n v="10860"/>
    <n v="69"/>
    <n v="338"/>
    <x v="0"/>
    <x v="11"/>
    <x v="0"/>
  </r>
  <r>
    <x v="17"/>
    <n v="10092"/>
    <n v="44"/>
    <n v="424"/>
    <x v="0"/>
    <x v="11"/>
    <x v="1"/>
  </r>
  <r>
    <x v="17"/>
    <n v="9650"/>
    <n v="43"/>
    <n v="369"/>
    <x v="0"/>
    <x v="11"/>
    <x v="2"/>
  </r>
  <r>
    <x v="18"/>
    <n v="6934"/>
    <n v="46"/>
    <n v="107"/>
    <x v="0"/>
    <x v="0"/>
    <x v="0"/>
  </r>
  <r>
    <x v="18"/>
    <n v="7472"/>
    <n v="55"/>
    <n v="179"/>
    <x v="0"/>
    <x v="0"/>
    <x v="1"/>
  </r>
  <r>
    <x v="18"/>
    <n v="7719"/>
    <n v="56"/>
    <n v="494"/>
    <x v="0"/>
    <x v="0"/>
    <x v="2"/>
  </r>
  <r>
    <x v="18"/>
    <n v="4744"/>
    <n v="362"/>
    <n v="559"/>
    <x v="0"/>
    <x v="0"/>
    <x v="3"/>
  </r>
  <r>
    <x v="18"/>
    <n v="8216"/>
    <n v="54"/>
    <n v="240"/>
    <x v="0"/>
    <x v="1"/>
    <x v="0"/>
  </r>
  <r>
    <x v="18"/>
    <n v="8262"/>
    <n v="53"/>
    <n v="260"/>
    <x v="0"/>
    <x v="1"/>
    <x v="1"/>
  </r>
  <r>
    <x v="18"/>
    <n v="8180"/>
    <n v="44"/>
    <n v="1079"/>
    <x v="0"/>
    <x v="1"/>
    <x v="2"/>
  </r>
  <r>
    <x v="18"/>
    <n v="6055"/>
    <n v="385"/>
    <n v="657"/>
    <x v="0"/>
    <x v="1"/>
    <x v="3"/>
  </r>
  <r>
    <x v="18"/>
    <n v="7078"/>
    <n v="55"/>
    <n v="144"/>
    <x v="0"/>
    <x v="2"/>
    <x v="0"/>
  </r>
  <r>
    <x v="18"/>
    <n v="14322"/>
    <n v="104"/>
    <n v="833"/>
    <x v="0"/>
    <x v="2"/>
    <x v="1"/>
  </r>
  <r>
    <x v="18"/>
    <n v="6267"/>
    <n v="62"/>
    <n v="641"/>
    <x v="0"/>
    <x v="2"/>
    <x v="2"/>
  </r>
  <r>
    <x v="18"/>
    <n v="6233"/>
    <n v="48"/>
    <n v="132"/>
    <x v="0"/>
    <x v="3"/>
    <x v="0"/>
  </r>
  <r>
    <x v="18"/>
    <n v="7321"/>
    <n v="75"/>
    <n v="155"/>
    <x v="0"/>
    <x v="3"/>
    <x v="1"/>
  </r>
  <r>
    <x v="18"/>
    <n v="8033"/>
    <n v="58"/>
    <n v="710"/>
    <x v="0"/>
    <x v="3"/>
    <x v="2"/>
  </r>
  <r>
    <x v="18"/>
    <n v="5792"/>
    <n v="65"/>
    <n v="542"/>
    <x v="0"/>
    <x v="3"/>
    <x v="3"/>
  </r>
  <r>
    <x v="18"/>
    <n v="6168"/>
    <n v="56"/>
    <n v="128"/>
    <x v="0"/>
    <x v="4"/>
    <x v="0"/>
  </r>
  <r>
    <x v="18"/>
    <n v="7009"/>
    <n v="72"/>
    <n v="155"/>
    <x v="0"/>
    <x v="4"/>
    <x v="1"/>
  </r>
  <r>
    <x v="18"/>
    <n v="7937"/>
    <n v="51"/>
    <n v="479"/>
    <x v="0"/>
    <x v="4"/>
    <x v="2"/>
  </r>
  <r>
    <x v="18"/>
    <n v="5902"/>
    <n v="61"/>
    <n v="538"/>
    <x v="0"/>
    <x v="4"/>
    <x v="3"/>
  </r>
  <r>
    <x v="18"/>
    <n v="8038"/>
    <n v="49"/>
    <n v="227"/>
    <x v="0"/>
    <x v="5"/>
    <x v="0"/>
  </r>
  <r>
    <x v="18"/>
    <n v="8168"/>
    <n v="54"/>
    <n v="235"/>
    <x v="0"/>
    <x v="5"/>
    <x v="1"/>
  </r>
  <r>
    <x v="18"/>
    <n v="8666"/>
    <n v="38"/>
    <n v="927"/>
    <x v="0"/>
    <x v="5"/>
    <x v="2"/>
  </r>
  <r>
    <x v="18"/>
    <n v="5831"/>
    <n v="439"/>
    <n v="682"/>
    <x v="0"/>
    <x v="5"/>
    <x v="3"/>
  </r>
  <r>
    <x v="18"/>
    <n v="7428"/>
    <n v="51"/>
    <n v="166"/>
    <x v="0"/>
    <x v="6"/>
    <x v="0"/>
  </r>
  <r>
    <x v="18"/>
    <n v="7707"/>
    <n v="49"/>
    <n v="156"/>
    <x v="0"/>
    <x v="6"/>
    <x v="1"/>
  </r>
  <r>
    <x v="18"/>
    <n v="8042"/>
    <n v="34"/>
    <n v="529"/>
    <x v="0"/>
    <x v="6"/>
    <x v="2"/>
  </r>
  <r>
    <x v="18"/>
    <n v="5102"/>
    <n v="414"/>
    <n v="691"/>
    <x v="0"/>
    <x v="6"/>
    <x v="3"/>
  </r>
  <r>
    <x v="18"/>
    <n v="7099"/>
    <n v="44"/>
    <n v="123"/>
    <x v="0"/>
    <x v="7"/>
    <x v="0"/>
  </r>
  <r>
    <x v="18"/>
    <n v="7342"/>
    <n v="54"/>
    <n v="165"/>
    <x v="0"/>
    <x v="7"/>
    <x v="1"/>
  </r>
  <r>
    <x v="18"/>
    <n v="8191"/>
    <n v="55"/>
    <n v="488"/>
    <x v="0"/>
    <x v="7"/>
    <x v="2"/>
  </r>
  <r>
    <x v="18"/>
    <n v="4724"/>
    <n v="415"/>
    <n v="670"/>
    <x v="0"/>
    <x v="7"/>
    <x v="3"/>
  </r>
  <r>
    <x v="18"/>
    <n v="6178"/>
    <n v="38"/>
    <n v="115"/>
    <x v="0"/>
    <x v="8"/>
    <x v="0"/>
  </r>
  <r>
    <x v="18"/>
    <n v="7380"/>
    <n v="68"/>
    <n v="143"/>
    <x v="0"/>
    <x v="8"/>
    <x v="1"/>
  </r>
  <r>
    <x v="18"/>
    <n v="7818"/>
    <n v="55"/>
    <n v="497"/>
    <x v="0"/>
    <x v="8"/>
    <x v="2"/>
  </r>
  <r>
    <x v="18"/>
    <n v="5206"/>
    <n v="357"/>
    <n v="492"/>
    <x v="0"/>
    <x v="8"/>
    <x v="3"/>
  </r>
  <r>
    <x v="18"/>
    <n v="7045"/>
    <n v="47"/>
    <n v="140"/>
    <x v="0"/>
    <x v="9"/>
    <x v="0"/>
  </r>
  <r>
    <x v="18"/>
    <n v="8380"/>
    <n v="60"/>
    <n v="371"/>
    <x v="0"/>
    <x v="9"/>
    <x v="1"/>
  </r>
  <r>
    <x v="18"/>
    <n v="6513"/>
    <n v="69"/>
    <n v="770"/>
    <x v="0"/>
    <x v="9"/>
    <x v="2"/>
  </r>
  <r>
    <x v="18"/>
    <n v="7125"/>
    <n v="55"/>
    <n v="174"/>
    <x v="0"/>
    <x v="10"/>
    <x v="0"/>
  </r>
  <r>
    <x v="18"/>
    <n v="8584"/>
    <n v="54"/>
    <n v="339"/>
    <x v="0"/>
    <x v="10"/>
    <x v="1"/>
  </r>
  <r>
    <x v="18"/>
    <n v="6918"/>
    <n v="49"/>
    <n v="1046"/>
    <x v="0"/>
    <x v="10"/>
    <x v="2"/>
  </r>
  <r>
    <x v="18"/>
    <n v="7985"/>
    <n v="70"/>
    <n v="240"/>
    <x v="0"/>
    <x v="11"/>
    <x v="0"/>
  </r>
  <r>
    <x v="18"/>
    <n v="8276"/>
    <n v="67"/>
    <n v="230"/>
    <x v="0"/>
    <x v="11"/>
    <x v="1"/>
  </r>
  <r>
    <x v="18"/>
    <n v="7416"/>
    <n v="51"/>
    <n v="1016"/>
    <x v="0"/>
    <x v="11"/>
    <x v="2"/>
  </r>
  <r>
    <x v="19"/>
    <n v="62043"/>
    <n v="485"/>
    <n v="1140"/>
    <x v="0"/>
    <x v="0"/>
    <x v="0"/>
  </r>
  <r>
    <x v="19"/>
    <n v="52994"/>
    <n v="410"/>
    <n v="1165"/>
    <x v="0"/>
    <x v="0"/>
    <x v="1"/>
  </r>
  <r>
    <x v="19"/>
    <n v="53159"/>
    <n v="415"/>
    <n v="1242"/>
    <x v="0"/>
    <x v="0"/>
    <x v="2"/>
  </r>
  <r>
    <x v="19"/>
    <n v="51469"/>
    <n v="3033"/>
    <n v="2843"/>
    <x v="0"/>
    <x v="0"/>
    <x v="3"/>
  </r>
  <r>
    <x v="19"/>
    <n v="64765"/>
    <n v="603"/>
    <n v="2008"/>
    <x v="0"/>
    <x v="1"/>
    <x v="0"/>
  </r>
  <r>
    <x v="19"/>
    <n v="57133"/>
    <n v="477"/>
    <n v="2016"/>
    <x v="0"/>
    <x v="1"/>
    <x v="1"/>
  </r>
  <r>
    <x v="19"/>
    <n v="56361"/>
    <n v="424"/>
    <n v="1955"/>
    <x v="0"/>
    <x v="1"/>
    <x v="2"/>
  </r>
  <r>
    <x v="19"/>
    <n v="59294"/>
    <n v="4239"/>
    <n v="3636"/>
    <x v="0"/>
    <x v="1"/>
    <x v="3"/>
  </r>
  <r>
    <x v="19"/>
    <n v="58398"/>
    <n v="539"/>
    <n v="1309"/>
    <x v="0"/>
    <x v="2"/>
    <x v="0"/>
  </r>
  <r>
    <x v="19"/>
    <n v="54736"/>
    <n v="388"/>
    <n v="1376"/>
    <x v="0"/>
    <x v="2"/>
    <x v="1"/>
  </r>
  <r>
    <x v="19"/>
    <n v="58908"/>
    <n v="571"/>
    <n v="1972"/>
    <x v="0"/>
    <x v="2"/>
    <x v="2"/>
  </r>
  <r>
    <x v="19"/>
    <n v="63452"/>
    <n v="497"/>
    <n v="1240"/>
    <x v="0"/>
    <x v="3"/>
    <x v="0"/>
  </r>
  <r>
    <x v="19"/>
    <n v="54419"/>
    <n v="442"/>
    <n v="1443"/>
    <x v="0"/>
    <x v="3"/>
    <x v="1"/>
  </r>
  <r>
    <x v="19"/>
    <n v="54182"/>
    <n v="384"/>
    <n v="1425"/>
    <x v="0"/>
    <x v="3"/>
    <x v="2"/>
  </r>
  <r>
    <x v="19"/>
    <n v="57168"/>
    <n v="499"/>
    <n v="2147"/>
    <x v="0"/>
    <x v="3"/>
    <x v="3"/>
  </r>
  <r>
    <x v="19"/>
    <n v="62937"/>
    <n v="568"/>
    <n v="1182"/>
    <x v="0"/>
    <x v="4"/>
    <x v="0"/>
  </r>
  <r>
    <x v="19"/>
    <n v="54774"/>
    <n v="494"/>
    <n v="1241"/>
    <x v="0"/>
    <x v="4"/>
    <x v="1"/>
  </r>
  <r>
    <x v="19"/>
    <n v="50987"/>
    <n v="358"/>
    <n v="1331"/>
    <x v="0"/>
    <x v="4"/>
    <x v="2"/>
  </r>
  <r>
    <x v="19"/>
    <n v="57187"/>
    <n v="536"/>
    <n v="2148"/>
    <x v="0"/>
    <x v="4"/>
    <x v="3"/>
  </r>
  <r>
    <x v="19"/>
    <n v="65851"/>
    <n v="579"/>
    <n v="1651"/>
    <x v="0"/>
    <x v="5"/>
    <x v="0"/>
  </r>
  <r>
    <x v="19"/>
    <n v="58358"/>
    <n v="448"/>
    <n v="1742"/>
    <x v="0"/>
    <x v="5"/>
    <x v="1"/>
  </r>
  <r>
    <x v="19"/>
    <n v="57739"/>
    <n v="435"/>
    <n v="1910"/>
    <x v="0"/>
    <x v="5"/>
    <x v="2"/>
  </r>
  <r>
    <x v="19"/>
    <n v="59367"/>
    <n v="1820"/>
    <n v="4001"/>
    <x v="0"/>
    <x v="5"/>
    <x v="3"/>
  </r>
  <r>
    <x v="19"/>
    <n v="61853"/>
    <n v="522"/>
    <n v="1266"/>
    <x v="0"/>
    <x v="6"/>
    <x v="0"/>
  </r>
  <r>
    <x v="19"/>
    <n v="53984"/>
    <n v="418"/>
    <n v="1378"/>
    <x v="0"/>
    <x v="6"/>
    <x v="1"/>
  </r>
  <r>
    <x v="19"/>
    <n v="54437"/>
    <n v="437"/>
    <n v="1411"/>
    <x v="0"/>
    <x v="6"/>
    <x v="2"/>
  </r>
  <r>
    <x v="19"/>
    <n v="53322"/>
    <n v="2168"/>
    <n v="3964"/>
    <x v="0"/>
    <x v="6"/>
    <x v="3"/>
  </r>
  <r>
    <x v="19"/>
    <n v="61624"/>
    <n v="495"/>
    <n v="1068"/>
    <x v="0"/>
    <x v="7"/>
    <x v="0"/>
  </r>
  <r>
    <x v="19"/>
    <n v="52870"/>
    <n v="358"/>
    <n v="1178"/>
    <x v="0"/>
    <x v="7"/>
    <x v="1"/>
  </r>
  <r>
    <x v="19"/>
    <n v="53728"/>
    <n v="403"/>
    <n v="1253"/>
    <x v="0"/>
    <x v="7"/>
    <x v="2"/>
  </r>
  <r>
    <x v="19"/>
    <n v="51119"/>
    <n v="2388"/>
    <n v="3591"/>
    <x v="0"/>
    <x v="7"/>
    <x v="3"/>
  </r>
  <r>
    <x v="19"/>
    <n v="64099"/>
    <n v="454"/>
    <n v="1087"/>
    <x v="0"/>
    <x v="8"/>
    <x v="0"/>
  </r>
  <r>
    <x v="19"/>
    <n v="54607"/>
    <n v="497"/>
    <n v="1258"/>
    <x v="0"/>
    <x v="8"/>
    <x v="1"/>
  </r>
  <r>
    <x v="19"/>
    <n v="54630"/>
    <n v="381"/>
    <n v="1269"/>
    <x v="0"/>
    <x v="8"/>
    <x v="2"/>
  </r>
  <r>
    <x v="19"/>
    <n v="54374"/>
    <n v="1454"/>
    <n v="2221"/>
    <x v="0"/>
    <x v="8"/>
    <x v="3"/>
  </r>
  <r>
    <x v="19"/>
    <n v="56000"/>
    <n v="539"/>
    <n v="1178"/>
    <x v="0"/>
    <x v="9"/>
    <x v="0"/>
  </r>
  <r>
    <x v="19"/>
    <n v="54811"/>
    <n v="461"/>
    <n v="1205"/>
    <x v="0"/>
    <x v="9"/>
    <x v="1"/>
  </r>
  <r>
    <x v="19"/>
    <n v="55279"/>
    <n v="512"/>
    <n v="1801"/>
    <x v="0"/>
    <x v="9"/>
    <x v="2"/>
  </r>
  <r>
    <x v="19"/>
    <n v="60757"/>
    <n v="569"/>
    <n v="1472"/>
    <x v="0"/>
    <x v="10"/>
    <x v="0"/>
  </r>
  <r>
    <x v="19"/>
    <n v="55283"/>
    <n v="461"/>
    <n v="1323"/>
    <x v="0"/>
    <x v="10"/>
    <x v="1"/>
  </r>
  <r>
    <x v="19"/>
    <n v="57134"/>
    <n v="516"/>
    <n v="1777"/>
    <x v="0"/>
    <x v="10"/>
    <x v="2"/>
  </r>
  <r>
    <x v="19"/>
    <n v="63279"/>
    <n v="643"/>
    <n v="1791"/>
    <x v="0"/>
    <x v="11"/>
    <x v="0"/>
  </r>
  <r>
    <x v="19"/>
    <n v="55200"/>
    <n v="505"/>
    <n v="1737"/>
    <x v="0"/>
    <x v="11"/>
    <x v="1"/>
  </r>
  <r>
    <x v="19"/>
    <n v="56656"/>
    <n v="471"/>
    <n v="1975"/>
    <x v="0"/>
    <x v="11"/>
    <x v="2"/>
  </r>
  <r>
    <x v="20"/>
    <n v="9607"/>
    <n v="0"/>
    <n v="463"/>
    <x v="0"/>
    <x v="0"/>
    <x v="0"/>
  </r>
  <r>
    <x v="20"/>
    <n v="10148"/>
    <n v="0"/>
    <n v="508"/>
    <x v="0"/>
    <x v="0"/>
    <x v="1"/>
  </r>
  <r>
    <x v="20"/>
    <n v="10325"/>
    <n v="0"/>
    <n v="508"/>
    <x v="0"/>
    <x v="0"/>
    <x v="2"/>
  </r>
  <r>
    <x v="20"/>
    <n v="8447"/>
    <n v="0"/>
    <n v="538"/>
    <x v="0"/>
    <x v="0"/>
    <x v="3"/>
  </r>
  <r>
    <x v="20"/>
    <n v="11613"/>
    <n v="0"/>
    <n v="717"/>
    <x v="0"/>
    <x v="1"/>
    <x v="0"/>
  </r>
  <r>
    <x v="20"/>
    <n v="10366"/>
    <n v="0"/>
    <n v="740"/>
    <x v="0"/>
    <x v="1"/>
    <x v="1"/>
  </r>
  <r>
    <x v="20"/>
    <n v="11251"/>
    <n v="0"/>
    <n v="805"/>
    <x v="0"/>
    <x v="1"/>
    <x v="2"/>
  </r>
  <r>
    <x v="20"/>
    <n v="10606"/>
    <n v="0"/>
    <n v="667"/>
    <x v="0"/>
    <x v="1"/>
    <x v="3"/>
  </r>
  <r>
    <x v="20"/>
    <n v="10919"/>
    <n v="0"/>
    <n v="481"/>
    <x v="0"/>
    <x v="2"/>
    <x v="0"/>
  </r>
  <r>
    <x v="20"/>
    <n v="10102"/>
    <n v="0"/>
    <n v="527"/>
    <x v="0"/>
    <x v="2"/>
    <x v="1"/>
  </r>
  <r>
    <x v="20"/>
    <n v="9297"/>
    <n v="0"/>
    <n v="507"/>
    <x v="0"/>
    <x v="2"/>
    <x v="2"/>
  </r>
  <r>
    <x v="20"/>
    <n v="9642"/>
    <n v="0"/>
    <n v="520"/>
    <x v="0"/>
    <x v="3"/>
    <x v="0"/>
  </r>
  <r>
    <x v="20"/>
    <n v="10269"/>
    <n v="0"/>
    <n v="546"/>
    <x v="0"/>
    <x v="3"/>
    <x v="1"/>
  </r>
  <r>
    <x v="20"/>
    <n v="9787"/>
    <n v="0"/>
    <n v="662"/>
    <x v="0"/>
    <x v="3"/>
    <x v="2"/>
  </r>
  <r>
    <x v="20"/>
    <n v="8869"/>
    <n v="0"/>
    <n v="549"/>
    <x v="0"/>
    <x v="3"/>
    <x v="3"/>
  </r>
  <r>
    <x v="20"/>
    <n v="9325"/>
    <n v="0"/>
    <n v="499"/>
    <x v="0"/>
    <x v="4"/>
    <x v="0"/>
  </r>
  <r>
    <x v="20"/>
    <n v="10609"/>
    <n v="0"/>
    <n v="534"/>
    <x v="0"/>
    <x v="4"/>
    <x v="1"/>
  </r>
  <r>
    <x v="20"/>
    <n v="10003"/>
    <n v="0"/>
    <n v="595"/>
    <x v="0"/>
    <x v="4"/>
    <x v="2"/>
  </r>
  <r>
    <x v="20"/>
    <n v="8939"/>
    <n v="0"/>
    <n v="520"/>
    <x v="0"/>
    <x v="4"/>
    <x v="3"/>
  </r>
  <r>
    <x v="20"/>
    <n v="11111"/>
    <n v="0"/>
    <n v="639"/>
    <x v="0"/>
    <x v="5"/>
    <x v="0"/>
  </r>
  <r>
    <x v="20"/>
    <n v="10497"/>
    <n v="0"/>
    <n v="710"/>
    <x v="0"/>
    <x v="5"/>
    <x v="1"/>
  </r>
  <r>
    <x v="20"/>
    <n v="11444"/>
    <n v="0"/>
    <n v="791"/>
    <x v="0"/>
    <x v="5"/>
    <x v="2"/>
  </r>
  <r>
    <x v="20"/>
    <n v="10225"/>
    <n v="0"/>
    <n v="702"/>
    <x v="0"/>
    <x v="5"/>
    <x v="3"/>
  </r>
  <r>
    <x v="20"/>
    <n v="10326"/>
    <n v="0"/>
    <n v="529"/>
    <x v="0"/>
    <x v="6"/>
    <x v="0"/>
  </r>
  <r>
    <x v="20"/>
    <n v="10072"/>
    <n v="0"/>
    <n v="582"/>
    <x v="0"/>
    <x v="6"/>
    <x v="1"/>
  </r>
  <r>
    <x v="20"/>
    <n v="10441"/>
    <n v="0"/>
    <n v="649"/>
    <x v="0"/>
    <x v="6"/>
    <x v="2"/>
  </r>
  <r>
    <x v="20"/>
    <n v="9248"/>
    <n v="0"/>
    <n v="704"/>
    <x v="0"/>
    <x v="6"/>
    <x v="3"/>
  </r>
  <r>
    <x v="20"/>
    <n v="10031"/>
    <n v="0"/>
    <n v="468"/>
    <x v="0"/>
    <x v="7"/>
    <x v="0"/>
  </r>
  <r>
    <x v="20"/>
    <n v="9804"/>
    <n v="0"/>
    <n v="492"/>
    <x v="0"/>
    <x v="7"/>
    <x v="1"/>
  </r>
  <r>
    <x v="20"/>
    <n v="10203"/>
    <n v="0"/>
    <n v="556"/>
    <x v="0"/>
    <x v="7"/>
    <x v="2"/>
  </r>
  <r>
    <x v="20"/>
    <n v="8904"/>
    <n v="0"/>
    <n v="637"/>
    <x v="0"/>
    <x v="7"/>
    <x v="3"/>
  </r>
  <r>
    <x v="20"/>
    <n v="9304"/>
    <n v="0"/>
    <n v="476"/>
    <x v="0"/>
    <x v="8"/>
    <x v="0"/>
  </r>
  <r>
    <x v="20"/>
    <n v="10292"/>
    <n v="0"/>
    <n v="546"/>
    <x v="0"/>
    <x v="8"/>
    <x v="1"/>
  </r>
  <r>
    <x v="20"/>
    <n v="10085"/>
    <n v="0"/>
    <n v="587"/>
    <x v="0"/>
    <x v="8"/>
    <x v="2"/>
  </r>
  <r>
    <x v="20"/>
    <n v="8411"/>
    <n v="0"/>
    <n v="509"/>
    <x v="0"/>
    <x v="8"/>
    <x v="3"/>
  </r>
  <r>
    <x v="20"/>
    <n v="11033"/>
    <n v="0"/>
    <n v="508"/>
    <x v="0"/>
    <x v="9"/>
    <x v="0"/>
  </r>
  <r>
    <x v="20"/>
    <n v="10100"/>
    <n v="0"/>
    <n v="506"/>
    <x v="0"/>
    <x v="9"/>
    <x v="1"/>
  </r>
  <r>
    <x v="20"/>
    <n v="8891"/>
    <n v="0"/>
    <n v="393"/>
    <x v="0"/>
    <x v="9"/>
    <x v="2"/>
  </r>
  <r>
    <x v="20"/>
    <n v="11278"/>
    <n v="0"/>
    <n v="544"/>
    <x v="0"/>
    <x v="10"/>
    <x v="0"/>
  </r>
  <r>
    <x v="20"/>
    <n v="10246"/>
    <n v="0"/>
    <n v="548"/>
    <x v="0"/>
    <x v="10"/>
    <x v="1"/>
  </r>
  <r>
    <x v="20"/>
    <n v="9098"/>
    <n v="0"/>
    <n v="433"/>
    <x v="0"/>
    <x v="10"/>
    <x v="2"/>
  </r>
  <r>
    <x v="20"/>
    <n v="11557"/>
    <n v="0"/>
    <n v="622"/>
    <x v="0"/>
    <x v="11"/>
    <x v="0"/>
  </r>
  <r>
    <x v="20"/>
    <n v="10182"/>
    <n v="0"/>
    <n v="608"/>
    <x v="0"/>
    <x v="11"/>
    <x v="1"/>
  </r>
  <r>
    <x v="20"/>
    <n v="9654"/>
    <n v="0"/>
    <n v="698"/>
    <x v="0"/>
    <x v="11"/>
    <x v="2"/>
  </r>
  <r>
    <x v="21"/>
    <n v="11256"/>
    <n v="0"/>
    <n v="1"/>
    <x v="0"/>
    <x v="0"/>
    <x v="0"/>
  </r>
  <r>
    <x v="21"/>
    <n v="9598"/>
    <n v="10"/>
    <n v="6"/>
    <x v="0"/>
    <x v="0"/>
    <x v="1"/>
  </r>
  <r>
    <x v="21"/>
    <n v="9732"/>
    <n v="6"/>
    <n v="2"/>
    <x v="0"/>
    <x v="0"/>
    <x v="2"/>
  </r>
  <r>
    <x v="21"/>
    <n v="9435"/>
    <n v="1819"/>
    <n v="539"/>
    <x v="0"/>
    <x v="0"/>
    <x v="3"/>
  </r>
  <r>
    <x v="21"/>
    <n v="10126"/>
    <n v="14"/>
    <n v="8"/>
    <x v="0"/>
    <x v="1"/>
    <x v="0"/>
  </r>
  <r>
    <x v="21"/>
    <n v="10485"/>
    <n v="5"/>
    <n v="2"/>
    <x v="0"/>
    <x v="1"/>
    <x v="1"/>
  </r>
  <r>
    <x v="21"/>
    <n v="9585"/>
    <n v="4"/>
    <n v="11"/>
    <x v="0"/>
    <x v="1"/>
    <x v="2"/>
  </r>
  <r>
    <x v="21"/>
    <n v="10803"/>
    <n v="1094"/>
    <n v="694"/>
    <x v="0"/>
    <x v="1"/>
    <x v="3"/>
  </r>
  <r>
    <x v="21"/>
    <n v="10079"/>
    <n v="16"/>
    <n v="2"/>
    <x v="0"/>
    <x v="2"/>
    <x v="0"/>
  </r>
  <r>
    <x v="21"/>
    <n v="11760"/>
    <n v="8"/>
    <n v="2"/>
    <x v="0"/>
    <x v="2"/>
    <x v="1"/>
  </r>
  <r>
    <x v="21"/>
    <n v="10783"/>
    <n v="341"/>
    <n v="438"/>
    <x v="0"/>
    <x v="2"/>
    <x v="2"/>
  </r>
  <r>
    <x v="21"/>
    <n v="10693"/>
    <n v="0"/>
    <n v="3"/>
    <x v="0"/>
    <x v="3"/>
    <x v="0"/>
  </r>
  <r>
    <x v="21"/>
    <n v="9195"/>
    <n v="21"/>
    <n v="1"/>
    <x v="0"/>
    <x v="3"/>
    <x v="1"/>
  </r>
  <r>
    <x v="21"/>
    <n v="10958"/>
    <n v="8"/>
    <n v="1"/>
    <x v="0"/>
    <x v="3"/>
    <x v="2"/>
  </r>
  <r>
    <x v="21"/>
    <n v="12059"/>
    <n v="404"/>
    <n v="436"/>
    <x v="0"/>
    <x v="3"/>
    <x v="3"/>
  </r>
  <r>
    <x v="21"/>
    <n v="10246"/>
    <n v="0"/>
    <n v="2"/>
    <x v="0"/>
    <x v="4"/>
    <x v="0"/>
  </r>
  <r>
    <x v="21"/>
    <n v="9367"/>
    <n v="17"/>
    <n v="5"/>
    <x v="0"/>
    <x v="4"/>
    <x v="1"/>
  </r>
  <r>
    <x v="21"/>
    <n v="11223"/>
    <n v="6"/>
    <n v="0"/>
    <x v="0"/>
    <x v="4"/>
    <x v="2"/>
  </r>
  <r>
    <x v="21"/>
    <n v="11022"/>
    <n v="363"/>
    <n v="420"/>
    <x v="0"/>
    <x v="4"/>
    <x v="3"/>
  </r>
  <r>
    <x v="21"/>
    <n v="10267"/>
    <n v="0"/>
    <n v="8"/>
    <x v="0"/>
    <x v="5"/>
    <x v="0"/>
  </r>
  <r>
    <x v="21"/>
    <n v="10206"/>
    <n v="6"/>
    <n v="3"/>
    <x v="0"/>
    <x v="5"/>
    <x v="1"/>
  </r>
  <r>
    <x v="21"/>
    <n v="9641"/>
    <n v="3"/>
    <n v="8"/>
    <x v="0"/>
    <x v="5"/>
    <x v="2"/>
  </r>
  <r>
    <x v="21"/>
    <n v="10363"/>
    <n v="1303"/>
    <n v="722"/>
    <x v="0"/>
    <x v="5"/>
    <x v="3"/>
  </r>
  <r>
    <x v="21"/>
    <n v="10268"/>
    <n v="0"/>
    <n v="3"/>
    <x v="0"/>
    <x v="6"/>
    <x v="0"/>
  </r>
  <r>
    <x v="21"/>
    <n v="10397"/>
    <n v="4"/>
    <n v="4"/>
    <x v="0"/>
    <x v="6"/>
    <x v="1"/>
  </r>
  <r>
    <x v="21"/>
    <n v="10134"/>
    <n v="6"/>
    <n v="6"/>
    <x v="0"/>
    <x v="6"/>
    <x v="2"/>
  </r>
  <r>
    <x v="21"/>
    <n v="9907"/>
    <n v="1570"/>
    <n v="722"/>
    <x v="0"/>
    <x v="6"/>
    <x v="3"/>
  </r>
  <r>
    <x v="21"/>
    <n v="10478"/>
    <n v="0"/>
    <n v="3"/>
    <x v="0"/>
    <x v="7"/>
    <x v="0"/>
  </r>
  <r>
    <x v="21"/>
    <n v="9428"/>
    <n v="5"/>
    <n v="3"/>
    <x v="0"/>
    <x v="7"/>
    <x v="1"/>
  </r>
  <r>
    <x v="21"/>
    <n v="9994"/>
    <n v="10"/>
    <n v="1"/>
    <x v="0"/>
    <x v="7"/>
    <x v="2"/>
  </r>
  <r>
    <x v="21"/>
    <n v="9694"/>
    <n v="1819"/>
    <n v="684"/>
    <x v="0"/>
    <x v="7"/>
    <x v="3"/>
  </r>
  <r>
    <x v="21"/>
    <n v="9689"/>
    <n v="0"/>
    <n v="0"/>
    <x v="0"/>
    <x v="8"/>
    <x v="0"/>
  </r>
  <r>
    <x v="21"/>
    <n v="9532"/>
    <n v="13"/>
    <n v="7"/>
    <x v="0"/>
    <x v="8"/>
    <x v="1"/>
  </r>
  <r>
    <x v="21"/>
    <n v="10618"/>
    <n v="4"/>
    <n v="0"/>
    <x v="0"/>
    <x v="8"/>
    <x v="2"/>
  </r>
  <r>
    <x v="21"/>
    <n v="9948"/>
    <n v="1576"/>
    <n v="482"/>
    <x v="0"/>
    <x v="8"/>
    <x v="3"/>
  </r>
  <r>
    <x v="21"/>
    <n v="9611"/>
    <n v="19"/>
    <n v="2"/>
    <x v="0"/>
    <x v="9"/>
    <x v="0"/>
  </r>
  <r>
    <x v="21"/>
    <n v="11631"/>
    <n v="7"/>
    <n v="3"/>
    <x v="0"/>
    <x v="9"/>
    <x v="1"/>
  </r>
  <r>
    <x v="21"/>
    <n v="10476"/>
    <n v="336"/>
    <n v="415"/>
    <x v="0"/>
    <x v="9"/>
    <x v="2"/>
  </r>
  <r>
    <x v="21"/>
    <n v="9916"/>
    <n v="15"/>
    <n v="4"/>
    <x v="0"/>
    <x v="10"/>
    <x v="0"/>
  </r>
  <r>
    <x v="21"/>
    <n v="11399"/>
    <n v="8"/>
    <n v="3"/>
    <x v="0"/>
    <x v="10"/>
    <x v="1"/>
  </r>
  <r>
    <x v="21"/>
    <n v="8568"/>
    <n v="147"/>
    <n v="3"/>
    <x v="0"/>
    <x v="10"/>
    <x v="2"/>
  </r>
  <r>
    <x v="21"/>
    <n v="10869"/>
    <n v="19"/>
    <n v="5"/>
    <x v="0"/>
    <x v="11"/>
    <x v="0"/>
  </r>
  <r>
    <x v="21"/>
    <n v="11338"/>
    <n v="1"/>
    <n v="5"/>
    <x v="0"/>
    <x v="11"/>
    <x v="1"/>
  </r>
  <r>
    <x v="21"/>
    <n v="8797"/>
    <n v="2"/>
    <n v="7"/>
    <x v="0"/>
    <x v="11"/>
    <x v="2"/>
  </r>
  <r>
    <x v="0"/>
    <n v="120043"/>
    <n v="4331"/>
    <n v="4402"/>
    <x v="1"/>
    <x v="0"/>
    <x v="0"/>
  </r>
  <r>
    <x v="0"/>
    <n v="126025"/>
    <n v="4488"/>
    <n v="4555"/>
    <x v="1"/>
    <x v="0"/>
    <x v="1"/>
  </r>
  <r>
    <x v="0"/>
    <n v="129304"/>
    <n v="5081"/>
    <n v="5128"/>
    <x v="1"/>
    <x v="0"/>
    <x v="2"/>
  </r>
  <r>
    <x v="0"/>
    <n v="120194"/>
    <n v="15421"/>
    <n v="8791"/>
    <x v="1"/>
    <x v="0"/>
    <x v="3"/>
  </r>
  <r>
    <x v="0"/>
    <n v="134114"/>
    <n v="4706"/>
    <n v="7951"/>
    <x v="1"/>
    <x v="1"/>
    <x v="0"/>
  </r>
  <r>
    <x v="0"/>
    <n v="141661"/>
    <n v="4815"/>
    <n v="7901"/>
    <x v="1"/>
    <x v="1"/>
    <x v="1"/>
  </r>
  <r>
    <x v="0"/>
    <n v="139752"/>
    <n v="5637"/>
    <n v="9081"/>
    <x v="1"/>
    <x v="1"/>
    <x v="2"/>
  </r>
  <r>
    <x v="0"/>
    <n v="143604"/>
    <n v="13212"/>
    <n v="13180"/>
    <x v="1"/>
    <x v="1"/>
    <x v="3"/>
  </r>
  <r>
    <x v="0"/>
    <n v="132445"/>
    <n v="4447"/>
    <n v="5011"/>
    <x v="1"/>
    <x v="2"/>
    <x v="0"/>
  </r>
  <r>
    <x v="0"/>
    <n v="136372"/>
    <n v="5187"/>
    <n v="5455"/>
    <x v="1"/>
    <x v="2"/>
    <x v="1"/>
  </r>
  <r>
    <x v="0"/>
    <n v="130373"/>
    <n v="6166"/>
    <n v="6722"/>
    <x v="1"/>
    <x v="2"/>
    <x v="2"/>
  </r>
  <r>
    <x v="0"/>
    <n v="123651"/>
    <n v="4415"/>
    <n v="4925"/>
    <x v="1"/>
    <x v="3"/>
    <x v="0"/>
  </r>
  <r>
    <x v="0"/>
    <n v="131108"/>
    <n v="4394"/>
    <n v="4972"/>
    <x v="1"/>
    <x v="3"/>
    <x v="1"/>
  </r>
  <r>
    <x v="0"/>
    <n v="135270"/>
    <n v="5239"/>
    <n v="5643"/>
    <x v="1"/>
    <x v="3"/>
    <x v="2"/>
  </r>
  <r>
    <x v="0"/>
    <n v="129081"/>
    <n v="6450"/>
    <n v="6609"/>
    <x v="1"/>
    <x v="3"/>
    <x v="3"/>
  </r>
  <r>
    <x v="0"/>
    <n v="125142"/>
    <n v="4319"/>
    <n v="5079"/>
    <x v="1"/>
    <x v="4"/>
    <x v="0"/>
  </r>
  <r>
    <x v="0"/>
    <n v="135744"/>
    <n v="4769"/>
    <n v="4978"/>
    <x v="1"/>
    <x v="4"/>
    <x v="1"/>
  </r>
  <r>
    <x v="0"/>
    <n v="135545"/>
    <n v="5253"/>
    <n v="5601"/>
    <x v="1"/>
    <x v="4"/>
    <x v="2"/>
  </r>
  <r>
    <x v="0"/>
    <n v="131651"/>
    <n v="6264"/>
    <n v="6729"/>
    <x v="1"/>
    <x v="4"/>
    <x v="3"/>
  </r>
  <r>
    <x v="0"/>
    <n v="126649"/>
    <n v="4104"/>
    <n v="6597"/>
    <x v="1"/>
    <x v="5"/>
    <x v="0"/>
  </r>
  <r>
    <x v="0"/>
    <n v="136587"/>
    <n v="4657"/>
    <n v="6639"/>
    <x v="1"/>
    <x v="5"/>
    <x v="1"/>
  </r>
  <r>
    <x v="0"/>
    <n v="136910"/>
    <n v="5258"/>
    <n v="8121"/>
    <x v="1"/>
    <x v="5"/>
    <x v="2"/>
  </r>
  <r>
    <x v="0"/>
    <n v="136599"/>
    <n v="16168"/>
    <n v="13238"/>
    <x v="1"/>
    <x v="5"/>
    <x v="3"/>
  </r>
  <r>
    <x v="0"/>
    <n v="118536"/>
    <n v="4255"/>
    <n v="5467"/>
    <x v="1"/>
    <x v="6"/>
    <x v="0"/>
  </r>
  <r>
    <x v="0"/>
    <n v="126461"/>
    <n v="4500"/>
    <n v="5221"/>
    <x v="1"/>
    <x v="6"/>
    <x v="1"/>
  </r>
  <r>
    <x v="0"/>
    <n v="126241"/>
    <n v="4797"/>
    <n v="5655"/>
    <x v="1"/>
    <x v="6"/>
    <x v="2"/>
  </r>
  <r>
    <x v="0"/>
    <n v="127574"/>
    <n v="16158"/>
    <n v="12510"/>
    <x v="1"/>
    <x v="6"/>
    <x v="3"/>
  </r>
  <r>
    <x v="0"/>
    <n v="115688"/>
    <n v="4345"/>
    <n v="4758"/>
    <x v="1"/>
    <x v="7"/>
    <x v="0"/>
  </r>
  <r>
    <x v="0"/>
    <n v="124543"/>
    <n v="4416"/>
    <n v="4703"/>
    <x v="1"/>
    <x v="7"/>
    <x v="1"/>
  </r>
  <r>
    <x v="0"/>
    <n v="129440"/>
    <n v="5200"/>
    <n v="5393"/>
    <x v="1"/>
    <x v="7"/>
    <x v="2"/>
  </r>
  <r>
    <x v="0"/>
    <n v="122136"/>
    <n v="15711"/>
    <n v="10874"/>
    <x v="1"/>
    <x v="7"/>
    <x v="3"/>
  </r>
  <r>
    <x v="0"/>
    <n v="122229"/>
    <n v="4432"/>
    <n v="4494"/>
    <x v="1"/>
    <x v="8"/>
    <x v="0"/>
  </r>
  <r>
    <x v="0"/>
    <n v="128810"/>
    <n v="4377"/>
    <n v="4669"/>
    <x v="1"/>
    <x v="8"/>
    <x v="1"/>
  </r>
  <r>
    <x v="0"/>
    <n v="130768"/>
    <n v="5054"/>
    <n v="5240"/>
    <x v="1"/>
    <x v="8"/>
    <x v="2"/>
  </r>
  <r>
    <x v="0"/>
    <n v="120627"/>
    <n v="13353"/>
    <n v="7297"/>
    <x v="1"/>
    <x v="8"/>
    <x v="3"/>
  </r>
  <r>
    <x v="0"/>
    <n v="131735"/>
    <n v="4745"/>
    <n v="5055"/>
    <x v="1"/>
    <x v="9"/>
    <x v="0"/>
  </r>
  <r>
    <x v="0"/>
    <n v="136226"/>
    <n v="5228"/>
    <n v="5381"/>
    <x v="1"/>
    <x v="9"/>
    <x v="1"/>
  </r>
  <r>
    <x v="0"/>
    <n v="132071"/>
    <n v="5935"/>
    <n v="6292"/>
    <x v="1"/>
    <x v="9"/>
    <x v="2"/>
  </r>
  <r>
    <x v="0"/>
    <n v="134829"/>
    <n v="4526"/>
    <n v="5876"/>
    <x v="1"/>
    <x v="10"/>
    <x v="0"/>
  </r>
  <r>
    <x v="0"/>
    <n v="138221"/>
    <n v="4927"/>
    <n v="5953"/>
    <x v="1"/>
    <x v="10"/>
    <x v="1"/>
  </r>
  <r>
    <x v="0"/>
    <n v="131498"/>
    <n v="5694"/>
    <n v="6791"/>
    <x v="1"/>
    <x v="10"/>
    <x v="2"/>
  </r>
  <r>
    <x v="0"/>
    <n v="133068"/>
    <n v="4671"/>
    <n v="7139"/>
    <x v="1"/>
    <x v="11"/>
    <x v="0"/>
  </r>
  <r>
    <x v="0"/>
    <n v="140204"/>
    <n v="4843"/>
    <n v="7307"/>
    <x v="1"/>
    <x v="11"/>
    <x v="1"/>
  </r>
  <r>
    <x v="0"/>
    <n v="135385"/>
    <n v="5538"/>
    <n v="8496"/>
    <x v="1"/>
    <x v="11"/>
    <x v="2"/>
  </r>
  <r>
    <x v="1"/>
    <n v="1952"/>
    <n v="0"/>
    <n v="23"/>
    <x v="1"/>
    <x v="0"/>
    <x v="0"/>
  </r>
  <r>
    <x v="1"/>
    <n v="1820"/>
    <n v="0"/>
    <n v="17"/>
    <x v="1"/>
    <x v="0"/>
    <x v="1"/>
  </r>
  <r>
    <x v="1"/>
    <n v="2119"/>
    <n v="0"/>
    <n v="14"/>
    <x v="1"/>
    <x v="0"/>
    <x v="2"/>
  </r>
  <r>
    <x v="1"/>
    <n v="2369"/>
    <n v="6"/>
    <n v="21"/>
    <x v="1"/>
    <x v="0"/>
    <x v="3"/>
  </r>
  <r>
    <x v="1"/>
    <n v="1908"/>
    <n v="0"/>
    <n v="55"/>
    <x v="1"/>
    <x v="1"/>
    <x v="0"/>
  </r>
  <r>
    <x v="1"/>
    <n v="2322"/>
    <n v="0"/>
    <n v="41"/>
    <x v="1"/>
    <x v="1"/>
    <x v="1"/>
  </r>
  <r>
    <x v="1"/>
    <n v="2260"/>
    <n v="0"/>
    <n v="51"/>
    <x v="1"/>
    <x v="1"/>
    <x v="2"/>
  </r>
  <r>
    <x v="1"/>
    <n v="2696"/>
    <n v="0"/>
    <n v="55"/>
    <x v="1"/>
    <x v="1"/>
    <x v="3"/>
  </r>
  <r>
    <x v="1"/>
    <n v="1953"/>
    <n v="0"/>
    <n v="23"/>
    <x v="1"/>
    <x v="2"/>
    <x v="0"/>
  </r>
  <r>
    <x v="1"/>
    <n v="2262"/>
    <n v="0"/>
    <n v="30"/>
    <x v="1"/>
    <x v="2"/>
    <x v="1"/>
  </r>
  <r>
    <x v="1"/>
    <n v="2499"/>
    <n v="0"/>
    <n v="15"/>
    <x v="1"/>
    <x v="2"/>
    <x v="2"/>
  </r>
  <r>
    <x v="1"/>
    <n v="2023"/>
    <n v="0"/>
    <n v="22"/>
    <x v="1"/>
    <x v="3"/>
    <x v="0"/>
  </r>
  <r>
    <x v="1"/>
    <n v="1829"/>
    <n v="0"/>
    <n v="24"/>
    <x v="1"/>
    <x v="3"/>
    <x v="1"/>
  </r>
  <r>
    <x v="1"/>
    <n v="2145"/>
    <n v="0"/>
    <n v="24"/>
    <x v="1"/>
    <x v="3"/>
    <x v="2"/>
  </r>
  <r>
    <x v="1"/>
    <n v="2513"/>
    <n v="0"/>
    <n v="17"/>
    <x v="1"/>
    <x v="3"/>
    <x v="3"/>
  </r>
  <r>
    <x v="1"/>
    <n v="2119"/>
    <n v="0"/>
    <n v="24"/>
    <x v="1"/>
    <x v="4"/>
    <x v="0"/>
  </r>
  <r>
    <x v="1"/>
    <n v="1935"/>
    <n v="0"/>
    <n v="27"/>
    <x v="1"/>
    <x v="4"/>
    <x v="1"/>
  </r>
  <r>
    <x v="1"/>
    <n v="2185"/>
    <n v="0"/>
    <n v="18"/>
    <x v="1"/>
    <x v="4"/>
    <x v="2"/>
  </r>
  <r>
    <x v="1"/>
    <n v="2495"/>
    <n v="0"/>
    <n v="13"/>
    <x v="1"/>
    <x v="4"/>
    <x v="3"/>
  </r>
  <r>
    <x v="1"/>
    <n v="2113"/>
    <n v="0"/>
    <n v="40"/>
    <x v="1"/>
    <x v="5"/>
    <x v="0"/>
  </r>
  <r>
    <x v="1"/>
    <n v="2216"/>
    <n v="0"/>
    <n v="31"/>
    <x v="1"/>
    <x v="5"/>
    <x v="1"/>
  </r>
  <r>
    <x v="1"/>
    <n v="2258"/>
    <n v="0"/>
    <n v="39"/>
    <x v="1"/>
    <x v="5"/>
    <x v="2"/>
  </r>
  <r>
    <x v="1"/>
    <n v="2741"/>
    <n v="10"/>
    <n v="67"/>
    <x v="1"/>
    <x v="5"/>
    <x v="3"/>
  </r>
  <r>
    <x v="1"/>
    <n v="1785"/>
    <n v="0"/>
    <n v="29"/>
    <x v="1"/>
    <x v="6"/>
    <x v="0"/>
  </r>
  <r>
    <x v="1"/>
    <n v="1858"/>
    <n v="0"/>
    <n v="24"/>
    <x v="1"/>
    <x v="6"/>
    <x v="1"/>
  </r>
  <r>
    <x v="1"/>
    <n v="2211"/>
    <n v="0"/>
    <n v="14"/>
    <x v="1"/>
    <x v="6"/>
    <x v="2"/>
  </r>
  <r>
    <x v="1"/>
    <n v="2290"/>
    <n v="0"/>
    <n v="55"/>
    <x v="1"/>
    <x v="6"/>
    <x v="3"/>
  </r>
  <r>
    <x v="1"/>
    <n v="1825"/>
    <n v="0"/>
    <n v="20"/>
    <x v="1"/>
    <x v="7"/>
    <x v="0"/>
  </r>
  <r>
    <x v="1"/>
    <n v="1802"/>
    <n v="0"/>
    <n v="9"/>
    <x v="1"/>
    <x v="7"/>
    <x v="1"/>
  </r>
  <r>
    <x v="1"/>
    <n v="1908"/>
    <n v="0"/>
    <n v="14"/>
    <x v="1"/>
    <x v="7"/>
    <x v="2"/>
  </r>
  <r>
    <x v="1"/>
    <n v="2410"/>
    <n v="0"/>
    <n v="36"/>
    <x v="1"/>
    <x v="7"/>
    <x v="3"/>
  </r>
  <r>
    <x v="1"/>
    <n v="2110"/>
    <n v="0"/>
    <n v="20"/>
    <x v="1"/>
    <x v="8"/>
    <x v="0"/>
  </r>
  <r>
    <x v="1"/>
    <n v="1857"/>
    <n v="0"/>
    <n v="14"/>
    <x v="1"/>
    <x v="8"/>
    <x v="1"/>
  </r>
  <r>
    <x v="1"/>
    <n v="2090"/>
    <n v="0"/>
    <n v="16"/>
    <x v="1"/>
    <x v="8"/>
    <x v="2"/>
  </r>
  <r>
    <x v="1"/>
    <n v="2420"/>
    <n v="0"/>
    <n v="21"/>
    <x v="1"/>
    <x v="8"/>
    <x v="3"/>
  </r>
  <r>
    <x v="1"/>
    <n v="1803"/>
    <n v="3"/>
    <n v="29"/>
    <x v="1"/>
    <x v="9"/>
    <x v="0"/>
  </r>
  <r>
    <x v="1"/>
    <n v="2247"/>
    <n v="0"/>
    <n v="21"/>
    <x v="1"/>
    <x v="9"/>
    <x v="1"/>
  </r>
  <r>
    <x v="1"/>
    <n v="2351"/>
    <n v="0"/>
    <n v="23"/>
    <x v="1"/>
    <x v="9"/>
    <x v="2"/>
  </r>
  <r>
    <x v="1"/>
    <n v="1880"/>
    <n v="1"/>
    <n v="33"/>
    <x v="1"/>
    <x v="10"/>
    <x v="0"/>
  </r>
  <r>
    <x v="1"/>
    <n v="2313"/>
    <n v="0"/>
    <n v="26"/>
    <x v="1"/>
    <x v="10"/>
    <x v="1"/>
  </r>
  <r>
    <x v="1"/>
    <n v="2204"/>
    <n v="0"/>
    <n v="26"/>
    <x v="1"/>
    <x v="10"/>
    <x v="2"/>
  </r>
  <r>
    <x v="1"/>
    <n v="1824"/>
    <n v="0"/>
    <n v="37"/>
    <x v="1"/>
    <x v="11"/>
    <x v="0"/>
  </r>
  <r>
    <x v="1"/>
    <n v="2343"/>
    <n v="0"/>
    <n v="25"/>
    <x v="1"/>
    <x v="11"/>
    <x v="1"/>
  </r>
  <r>
    <x v="1"/>
    <n v="2131"/>
    <n v="0"/>
    <n v="37"/>
    <x v="1"/>
    <x v="11"/>
    <x v="2"/>
  </r>
  <r>
    <x v="2"/>
    <n v="4693"/>
    <n v="185"/>
    <n v="160"/>
    <x v="1"/>
    <x v="0"/>
    <x v="0"/>
  </r>
  <r>
    <x v="2"/>
    <n v="4955"/>
    <n v="188"/>
    <n v="239"/>
    <x v="1"/>
    <x v="0"/>
    <x v="1"/>
  </r>
  <r>
    <x v="2"/>
    <n v="5480"/>
    <n v="254"/>
    <n v="290"/>
    <x v="1"/>
    <x v="0"/>
    <x v="2"/>
  </r>
  <r>
    <x v="2"/>
    <n v="5012"/>
    <n v="854"/>
    <n v="354"/>
    <x v="1"/>
    <x v="0"/>
    <x v="3"/>
  </r>
  <r>
    <x v="2"/>
    <n v="4909"/>
    <n v="210"/>
    <n v="309"/>
    <x v="1"/>
    <x v="1"/>
    <x v="0"/>
  </r>
  <r>
    <x v="2"/>
    <n v="5306"/>
    <n v="181"/>
    <n v="361"/>
    <x v="1"/>
    <x v="1"/>
    <x v="1"/>
  </r>
  <r>
    <x v="2"/>
    <n v="5941"/>
    <n v="291"/>
    <n v="483"/>
    <x v="1"/>
    <x v="1"/>
    <x v="2"/>
  </r>
  <r>
    <x v="2"/>
    <n v="5831"/>
    <n v="647"/>
    <n v="438"/>
    <x v="1"/>
    <x v="1"/>
    <x v="3"/>
  </r>
  <r>
    <x v="2"/>
    <n v="5136"/>
    <n v="213"/>
    <n v="274"/>
    <x v="1"/>
    <x v="2"/>
    <x v="0"/>
  </r>
  <r>
    <x v="2"/>
    <n v="5542"/>
    <n v="252"/>
    <n v="237"/>
    <x v="1"/>
    <x v="2"/>
    <x v="1"/>
  </r>
  <r>
    <x v="2"/>
    <n v="5103"/>
    <n v="309"/>
    <n v="337"/>
    <x v="1"/>
    <x v="2"/>
    <x v="2"/>
  </r>
  <r>
    <x v="2"/>
    <n v="4807"/>
    <n v="196"/>
    <n v="161"/>
    <x v="1"/>
    <x v="3"/>
    <x v="0"/>
  </r>
  <r>
    <x v="2"/>
    <n v="5143"/>
    <n v="208"/>
    <n v="252"/>
    <x v="1"/>
    <x v="3"/>
    <x v="1"/>
  </r>
  <r>
    <x v="2"/>
    <n v="5483"/>
    <n v="225"/>
    <n v="285"/>
    <x v="1"/>
    <x v="3"/>
    <x v="2"/>
  </r>
  <r>
    <x v="2"/>
    <n v="5375"/>
    <n v="326"/>
    <n v="349"/>
    <x v="1"/>
    <x v="3"/>
    <x v="3"/>
  </r>
  <r>
    <x v="2"/>
    <n v="4721"/>
    <n v="185"/>
    <n v="157"/>
    <x v="1"/>
    <x v="4"/>
    <x v="0"/>
  </r>
  <r>
    <x v="2"/>
    <n v="5207"/>
    <n v="211"/>
    <n v="238"/>
    <x v="1"/>
    <x v="4"/>
    <x v="1"/>
  </r>
  <r>
    <x v="2"/>
    <n v="5584"/>
    <n v="256"/>
    <n v="266"/>
    <x v="1"/>
    <x v="4"/>
    <x v="2"/>
  </r>
  <r>
    <x v="2"/>
    <n v="5348"/>
    <n v="327"/>
    <n v="330"/>
    <x v="1"/>
    <x v="4"/>
    <x v="3"/>
  </r>
  <r>
    <x v="2"/>
    <n v="5168"/>
    <n v="180"/>
    <n v="254"/>
    <x v="1"/>
    <x v="5"/>
    <x v="0"/>
  </r>
  <r>
    <x v="2"/>
    <n v="5404"/>
    <n v="186"/>
    <n v="321"/>
    <x v="1"/>
    <x v="5"/>
    <x v="1"/>
  </r>
  <r>
    <x v="2"/>
    <n v="6128"/>
    <n v="264"/>
    <n v="441"/>
    <x v="1"/>
    <x v="5"/>
    <x v="2"/>
  </r>
  <r>
    <x v="2"/>
    <n v="5857"/>
    <n v="746"/>
    <n v="451"/>
    <x v="1"/>
    <x v="5"/>
    <x v="3"/>
  </r>
  <r>
    <x v="2"/>
    <n v="4980"/>
    <n v="174"/>
    <n v="222"/>
    <x v="1"/>
    <x v="6"/>
    <x v="0"/>
  </r>
  <r>
    <x v="2"/>
    <n v="5091"/>
    <n v="183"/>
    <n v="252"/>
    <x v="1"/>
    <x v="6"/>
    <x v="1"/>
  </r>
  <r>
    <x v="2"/>
    <n v="5421"/>
    <n v="252"/>
    <n v="377"/>
    <x v="1"/>
    <x v="6"/>
    <x v="2"/>
  </r>
  <r>
    <x v="2"/>
    <n v="5529"/>
    <n v="768"/>
    <n v="417"/>
    <x v="1"/>
    <x v="6"/>
    <x v="3"/>
  </r>
  <r>
    <x v="2"/>
    <n v="4815"/>
    <n v="178"/>
    <n v="174"/>
    <x v="1"/>
    <x v="7"/>
    <x v="0"/>
  </r>
  <r>
    <x v="2"/>
    <n v="4861"/>
    <n v="181"/>
    <n v="228"/>
    <x v="1"/>
    <x v="7"/>
    <x v="1"/>
  </r>
  <r>
    <x v="2"/>
    <n v="5399"/>
    <n v="259"/>
    <n v="347"/>
    <x v="1"/>
    <x v="7"/>
    <x v="2"/>
  </r>
  <r>
    <x v="2"/>
    <n v="5171"/>
    <n v="819"/>
    <n v="417"/>
    <x v="1"/>
    <x v="7"/>
    <x v="3"/>
  </r>
  <r>
    <x v="2"/>
    <n v="4974"/>
    <n v="177"/>
    <n v="173"/>
    <x v="1"/>
    <x v="8"/>
    <x v="0"/>
  </r>
  <r>
    <x v="2"/>
    <n v="5038"/>
    <n v="190"/>
    <n v="244"/>
    <x v="1"/>
    <x v="8"/>
    <x v="1"/>
  </r>
  <r>
    <x v="2"/>
    <n v="5548"/>
    <n v="234"/>
    <n v="274"/>
    <x v="1"/>
    <x v="8"/>
    <x v="2"/>
  </r>
  <r>
    <x v="2"/>
    <n v="4850"/>
    <n v="857"/>
    <n v="309"/>
    <x v="1"/>
    <x v="8"/>
    <x v="3"/>
  </r>
  <r>
    <x v="2"/>
    <n v="4976"/>
    <n v="200"/>
    <n v="247"/>
    <x v="1"/>
    <x v="9"/>
    <x v="0"/>
  </r>
  <r>
    <x v="2"/>
    <n v="5388"/>
    <n v="233"/>
    <n v="232"/>
    <x v="1"/>
    <x v="9"/>
    <x v="1"/>
  </r>
  <r>
    <x v="2"/>
    <n v="5107"/>
    <n v="297"/>
    <n v="302"/>
    <x v="1"/>
    <x v="9"/>
    <x v="2"/>
  </r>
  <r>
    <x v="2"/>
    <n v="4919"/>
    <n v="198"/>
    <n v="252"/>
    <x v="1"/>
    <x v="10"/>
    <x v="0"/>
  </r>
  <r>
    <x v="2"/>
    <n v="5496"/>
    <n v="217"/>
    <n v="254"/>
    <x v="1"/>
    <x v="10"/>
    <x v="1"/>
  </r>
  <r>
    <x v="2"/>
    <n v="5362"/>
    <n v="310"/>
    <n v="349"/>
    <x v="1"/>
    <x v="10"/>
    <x v="2"/>
  </r>
  <r>
    <x v="2"/>
    <n v="4974"/>
    <n v="208"/>
    <n v="283"/>
    <x v="1"/>
    <x v="11"/>
    <x v="0"/>
  </r>
  <r>
    <x v="2"/>
    <n v="5456"/>
    <n v="188"/>
    <n v="302"/>
    <x v="1"/>
    <x v="11"/>
    <x v="1"/>
  </r>
  <r>
    <x v="2"/>
    <n v="5774"/>
    <n v="306"/>
    <n v="433"/>
    <x v="1"/>
    <x v="11"/>
    <x v="2"/>
  </r>
  <r>
    <x v="3"/>
    <n v="633"/>
    <n v="18"/>
    <n v="9"/>
    <x v="1"/>
    <x v="0"/>
    <x v="0"/>
  </r>
  <r>
    <x v="3"/>
    <n v="774"/>
    <n v="38"/>
    <n v="26"/>
    <x v="1"/>
    <x v="0"/>
    <x v="1"/>
  </r>
  <r>
    <x v="3"/>
    <n v="967"/>
    <n v="40"/>
    <n v="35"/>
    <x v="1"/>
    <x v="0"/>
    <x v="2"/>
  </r>
  <r>
    <x v="3"/>
    <n v="586"/>
    <n v="184"/>
    <n v="26"/>
    <x v="1"/>
    <x v="0"/>
    <x v="3"/>
  </r>
  <r>
    <x v="3"/>
    <n v="729"/>
    <n v="31"/>
    <n v="15"/>
    <x v="1"/>
    <x v="1"/>
    <x v="0"/>
  </r>
  <r>
    <x v="3"/>
    <n v="1104"/>
    <n v="39"/>
    <n v="44"/>
    <x v="1"/>
    <x v="1"/>
    <x v="1"/>
  </r>
  <r>
    <x v="3"/>
    <n v="1177"/>
    <n v="36"/>
    <n v="49"/>
    <x v="1"/>
    <x v="1"/>
    <x v="2"/>
  </r>
  <r>
    <x v="3"/>
    <n v="764"/>
    <n v="124"/>
    <n v="60"/>
    <x v="1"/>
    <x v="1"/>
    <x v="3"/>
  </r>
  <r>
    <x v="3"/>
    <n v="797"/>
    <n v="31"/>
    <n v="20"/>
    <x v="1"/>
    <x v="2"/>
    <x v="0"/>
  </r>
  <r>
    <x v="3"/>
    <n v="1084"/>
    <n v="46"/>
    <n v="44"/>
    <x v="1"/>
    <x v="2"/>
    <x v="1"/>
  </r>
  <r>
    <x v="3"/>
    <n v="990"/>
    <n v="42"/>
    <n v="85"/>
    <x v="1"/>
    <x v="2"/>
    <x v="2"/>
  </r>
  <r>
    <x v="3"/>
    <n v="609"/>
    <n v="23"/>
    <n v="6"/>
    <x v="1"/>
    <x v="3"/>
    <x v="0"/>
  </r>
  <r>
    <x v="3"/>
    <n v="799"/>
    <n v="34"/>
    <n v="28"/>
    <x v="1"/>
    <x v="3"/>
    <x v="1"/>
  </r>
  <r>
    <x v="3"/>
    <n v="1159"/>
    <n v="49"/>
    <n v="37"/>
    <x v="1"/>
    <x v="3"/>
    <x v="2"/>
  </r>
  <r>
    <x v="3"/>
    <n v="808"/>
    <n v="50"/>
    <n v="27"/>
    <x v="1"/>
    <x v="3"/>
    <x v="3"/>
  </r>
  <r>
    <x v="3"/>
    <n v="577"/>
    <n v="41"/>
    <n v="8"/>
    <x v="1"/>
    <x v="4"/>
    <x v="0"/>
  </r>
  <r>
    <x v="3"/>
    <n v="762"/>
    <n v="33"/>
    <n v="16"/>
    <x v="1"/>
    <x v="4"/>
    <x v="1"/>
  </r>
  <r>
    <x v="3"/>
    <n v="1099"/>
    <n v="48"/>
    <n v="46"/>
    <x v="1"/>
    <x v="4"/>
    <x v="2"/>
  </r>
  <r>
    <x v="3"/>
    <n v="813"/>
    <n v="50"/>
    <n v="54"/>
    <x v="1"/>
    <x v="4"/>
    <x v="3"/>
  </r>
  <r>
    <x v="3"/>
    <n v="699"/>
    <n v="29"/>
    <n v="12"/>
    <x v="1"/>
    <x v="5"/>
    <x v="0"/>
  </r>
  <r>
    <x v="3"/>
    <n v="964"/>
    <n v="39"/>
    <n v="38"/>
    <x v="1"/>
    <x v="5"/>
    <x v="1"/>
  </r>
  <r>
    <x v="3"/>
    <n v="1060"/>
    <n v="24"/>
    <n v="46"/>
    <x v="1"/>
    <x v="5"/>
    <x v="2"/>
  </r>
  <r>
    <x v="3"/>
    <n v="760"/>
    <n v="166"/>
    <n v="66"/>
    <x v="1"/>
    <x v="5"/>
    <x v="3"/>
  </r>
  <r>
    <x v="3"/>
    <n v="596"/>
    <n v="30"/>
    <n v="9"/>
    <x v="1"/>
    <x v="6"/>
    <x v="0"/>
  </r>
  <r>
    <x v="3"/>
    <n v="785"/>
    <n v="36"/>
    <n v="24"/>
    <x v="1"/>
    <x v="6"/>
    <x v="1"/>
  </r>
  <r>
    <x v="3"/>
    <n v="930"/>
    <n v="27"/>
    <n v="37"/>
    <x v="1"/>
    <x v="6"/>
    <x v="2"/>
  </r>
  <r>
    <x v="3"/>
    <n v="638"/>
    <n v="174"/>
    <n v="65"/>
    <x v="1"/>
    <x v="6"/>
    <x v="3"/>
  </r>
  <r>
    <x v="3"/>
    <n v="560"/>
    <n v="31"/>
    <n v="12"/>
    <x v="1"/>
    <x v="7"/>
    <x v="0"/>
  </r>
  <r>
    <x v="3"/>
    <n v="748"/>
    <n v="39"/>
    <n v="24"/>
    <x v="1"/>
    <x v="7"/>
    <x v="1"/>
  </r>
  <r>
    <x v="3"/>
    <n v="895"/>
    <n v="38"/>
    <n v="28"/>
    <x v="1"/>
    <x v="7"/>
    <x v="2"/>
  </r>
  <r>
    <x v="3"/>
    <n v="608"/>
    <n v="186"/>
    <n v="43"/>
    <x v="1"/>
    <x v="7"/>
    <x v="3"/>
  </r>
  <r>
    <x v="3"/>
    <n v="658"/>
    <n v="24"/>
    <n v="3"/>
    <x v="1"/>
    <x v="8"/>
    <x v="0"/>
  </r>
  <r>
    <x v="3"/>
    <n v="761"/>
    <n v="37"/>
    <n v="26"/>
    <x v="1"/>
    <x v="8"/>
    <x v="1"/>
  </r>
  <r>
    <x v="3"/>
    <n v="999"/>
    <n v="51"/>
    <n v="37"/>
    <x v="1"/>
    <x v="8"/>
    <x v="2"/>
  </r>
  <r>
    <x v="3"/>
    <n v="590"/>
    <n v="164"/>
    <n v="16"/>
    <x v="1"/>
    <x v="8"/>
    <x v="3"/>
  </r>
  <r>
    <x v="3"/>
    <n v="760"/>
    <n v="29"/>
    <n v="19"/>
    <x v="1"/>
    <x v="9"/>
    <x v="0"/>
  </r>
  <r>
    <x v="3"/>
    <n v="1134"/>
    <n v="46"/>
    <n v="39"/>
    <x v="1"/>
    <x v="9"/>
    <x v="1"/>
  </r>
  <r>
    <x v="3"/>
    <n v="912"/>
    <n v="52"/>
    <n v="70"/>
    <x v="1"/>
    <x v="9"/>
    <x v="2"/>
  </r>
  <r>
    <x v="3"/>
    <n v="2127"/>
    <n v="126"/>
    <n v="48"/>
    <x v="1"/>
    <x v="10"/>
    <x v="0"/>
  </r>
  <r>
    <x v="3"/>
    <n v="1072"/>
    <n v="43"/>
    <n v="34"/>
    <x v="1"/>
    <x v="10"/>
    <x v="1"/>
  </r>
  <r>
    <x v="3"/>
    <n v="916"/>
    <n v="52"/>
    <n v="84"/>
    <x v="1"/>
    <x v="10"/>
    <x v="2"/>
  </r>
  <r>
    <x v="3"/>
    <n v="751"/>
    <n v="45"/>
    <n v="18"/>
    <x v="1"/>
    <x v="11"/>
    <x v="0"/>
  </r>
  <r>
    <x v="3"/>
    <n v="1093"/>
    <n v="40"/>
    <n v="44"/>
    <x v="1"/>
    <x v="11"/>
    <x v="1"/>
  </r>
  <r>
    <x v="3"/>
    <n v="1031"/>
    <n v="48"/>
    <n v="47"/>
    <x v="1"/>
    <x v="11"/>
    <x v="2"/>
  </r>
  <r>
    <x v="4"/>
    <n v="3484"/>
    <n v="0"/>
    <n v="127"/>
    <x v="1"/>
    <x v="0"/>
    <x v="0"/>
  </r>
  <r>
    <x v="4"/>
    <n v="4099"/>
    <n v="0"/>
    <n v="208"/>
    <x v="1"/>
    <x v="0"/>
    <x v="1"/>
  </r>
  <r>
    <x v="4"/>
    <n v="4237"/>
    <n v="0"/>
    <n v="212"/>
    <x v="1"/>
    <x v="0"/>
    <x v="2"/>
  </r>
  <r>
    <x v="4"/>
    <n v="3658"/>
    <n v="0"/>
    <n v="268"/>
    <x v="1"/>
    <x v="0"/>
    <x v="3"/>
  </r>
  <r>
    <x v="4"/>
    <n v="4469"/>
    <n v="0"/>
    <n v="242"/>
    <x v="1"/>
    <x v="1"/>
    <x v="0"/>
  </r>
  <r>
    <x v="4"/>
    <n v="4958"/>
    <n v="0"/>
    <n v="380"/>
    <x v="1"/>
    <x v="1"/>
    <x v="1"/>
  </r>
  <r>
    <x v="4"/>
    <n v="4851"/>
    <n v="0"/>
    <n v="388"/>
    <x v="1"/>
    <x v="1"/>
    <x v="2"/>
  </r>
  <r>
    <x v="4"/>
    <n v="4819"/>
    <n v="0"/>
    <n v="382"/>
    <x v="1"/>
    <x v="1"/>
    <x v="3"/>
  </r>
  <r>
    <x v="4"/>
    <n v="4483"/>
    <n v="0"/>
    <n v="207"/>
    <x v="1"/>
    <x v="2"/>
    <x v="0"/>
  </r>
  <r>
    <x v="4"/>
    <n v="4554"/>
    <n v="0"/>
    <n v="246"/>
    <x v="1"/>
    <x v="2"/>
    <x v="1"/>
  </r>
  <r>
    <x v="4"/>
    <n v="4019"/>
    <n v="0"/>
    <n v="219"/>
    <x v="1"/>
    <x v="2"/>
    <x v="2"/>
  </r>
  <r>
    <x v="4"/>
    <n v="3503"/>
    <n v="0"/>
    <n v="160"/>
    <x v="1"/>
    <x v="3"/>
    <x v="0"/>
  </r>
  <r>
    <x v="4"/>
    <n v="4352"/>
    <n v="0"/>
    <n v="200"/>
    <x v="1"/>
    <x v="3"/>
    <x v="1"/>
  </r>
  <r>
    <x v="4"/>
    <n v="4253"/>
    <n v="0"/>
    <n v="228"/>
    <x v="1"/>
    <x v="3"/>
    <x v="2"/>
  </r>
  <r>
    <x v="4"/>
    <n v="4192"/>
    <n v="0"/>
    <n v="214"/>
    <x v="1"/>
    <x v="3"/>
    <x v="3"/>
  </r>
  <r>
    <x v="4"/>
    <n v="3522"/>
    <n v="0"/>
    <n v="182"/>
    <x v="1"/>
    <x v="4"/>
    <x v="0"/>
  </r>
  <r>
    <x v="4"/>
    <n v="4443"/>
    <n v="0"/>
    <n v="205"/>
    <x v="1"/>
    <x v="4"/>
    <x v="1"/>
  </r>
  <r>
    <x v="4"/>
    <n v="4436"/>
    <n v="0"/>
    <n v="245"/>
    <x v="1"/>
    <x v="4"/>
    <x v="2"/>
  </r>
  <r>
    <x v="4"/>
    <n v="4220"/>
    <n v="0"/>
    <n v="242"/>
    <x v="1"/>
    <x v="4"/>
    <x v="3"/>
  </r>
  <r>
    <x v="4"/>
    <n v="4282"/>
    <n v="0"/>
    <n v="190"/>
    <x v="1"/>
    <x v="5"/>
    <x v="0"/>
  </r>
  <r>
    <x v="4"/>
    <n v="4648"/>
    <n v="0"/>
    <n v="281"/>
    <x v="1"/>
    <x v="5"/>
    <x v="1"/>
  </r>
  <r>
    <x v="4"/>
    <n v="4844"/>
    <n v="0"/>
    <n v="329"/>
    <x v="1"/>
    <x v="5"/>
    <x v="2"/>
  </r>
  <r>
    <x v="4"/>
    <n v="4570"/>
    <n v="0"/>
    <n v="395"/>
    <x v="1"/>
    <x v="5"/>
    <x v="3"/>
  </r>
  <r>
    <x v="4"/>
    <n v="3731"/>
    <n v="0"/>
    <n v="159"/>
    <x v="1"/>
    <x v="6"/>
    <x v="0"/>
  </r>
  <r>
    <x v="4"/>
    <n v="4233"/>
    <n v="0"/>
    <n v="225"/>
    <x v="1"/>
    <x v="6"/>
    <x v="1"/>
  </r>
  <r>
    <x v="4"/>
    <n v="4480"/>
    <n v="0"/>
    <n v="256"/>
    <x v="1"/>
    <x v="6"/>
    <x v="2"/>
  </r>
  <r>
    <x v="4"/>
    <n v="4224"/>
    <n v="0"/>
    <n v="379"/>
    <x v="1"/>
    <x v="6"/>
    <x v="3"/>
  </r>
  <r>
    <x v="4"/>
    <n v="3555"/>
    <n v="0"/>
    <n v="135"/>
    <x v="1"/>
    <x v="7"/>
    <x v="0"/>
  </r>
  <r>
    <x v="4"/>
    <n v="4054"/>
    <n v="0"/>
    <n v="206"/>
    <x v="1"/>
    <x v="7"/>
    <x v="1"/>
  </r>
  <r>
    <x v="4"/>
    <n v="4365"/>
    <n v="0"/>
    <n v="217"/>
    <x v="1"/>
    <x v="7"/>
    <x v="2"/>
  </r>
  <r>
    <x v="4"/>
    <n v="3979"/>
    <n v="0"/>
    <n v="327"/>
    <x v="1"/>
    <x v="7"/>
    <x v="3"/>
  </r>
  <r>
    <x v="4"/>
    <n v="3509"/>
    <n v="0"/>
    <n v="139"/>
    <x v="1"/>
    <x v="8"/>
    <x v="0"/>
  </r>
  <r>
    <x v="4"/>
    <n v="4201"/>
    <n v="0"/>
    <n v="199"/>
    <x v="1"/>
    <x v="8"/>
    <x v="1"/>
  </r>
  <r>
    <x v="4"/>
    <n v="4244"/>
    <n v="0"/>
    <n v="209"/>
    <x v="1"/>
    <x v="8"/>
    <x v="2"/>
  </r>
  <r>
    <x v="4"/>
    <n v="3826"/>
    <n v="0"/>
    <n v="203"/>
    <x v="1"/>
    <x v="8"/>
    <x v="3"/>
  </r>
  <r>
    <x v="4"/>
    <n v="4401"/>
    <n v="0"/>
    <n v="164"/>
    <x v="1"/>
    <x v="9"/>
    <x v="0"/>
  </r>
  <r>
    <x v="4"/>
    <n v="4544"/>
    <n v="0"/>
    <n v="231"/>
    <x v="1"/>
    <x v="9"/>
    <x v="1"/>
  </r>
  <r>
    <x v="4"/>
    <n v="3927"/>
    <n v="0"/>
    <n v="209"/>
    <x v="1"/>
    <x v="9"/>
    <x v="2"/>
  </r>
  <r>
    <x v="4"/>
    <n v="4453"/>
    <n v="0"/>
    <n v="175"/>
    <x v="1"/>
    <x v="10"/>
    <x v="0"/>
  </r>
  <r>
    <x v="4"/>
    <n v="4675"/>
    <n v="0"/>
    <n v="270"/>
    <x v="1"/>
    <x v="10"/>
    <x v="1"/>
  </r>
  <r>
    <x v="4"/>
    <n v="4431"/>
    <n v="0"/>
    <n v="261"/>
    <x v="1"/>
    <x v="10"/>
    <x v="2"/>
  </r>
  <r>
    <x v="4"/>
    <n v="4481"/>
    <n v="0"/>
    <n v="218"/>
    <x v="1"/>
    <x v="11"/>
    <x v="0"/>
  </r>
  <r>
    <x v="4"/>
    <n v="5022"/>
    <n v="0"/>
    <n v="351"/>
    <x v="1"/>
    <x v="11"/>
    <x v="1"/>
  </r>
  <r>
    <x v="4"/>
    <n v="4825"/>
    <n v="0"/>
    <n v="335"/>
    <x v="1"/>
    <x v="11"/>
    <x v="2"/>
  </r>
  <r>
    <x v="5"/>
    <n v="2647"/>
    <n v="126"/>
    <n v="65"/>
    <x v="1"/>
    <x v="0"/>
    <x v="0"/>
  </r>
  <r>
    <x v="5"/>
    <n v="2807"/>
    <n v="127"/>
    <n v="84"/>
    <x v="1"/>
    <x v="0"/>
    <x v="1"/>
  </r>
  <r>
    <x v="5"/>
    <n v="3113"/>
    <n v="154"/>
    <n v="100"/>
    <x v="1"/>
    <x v="0"/>
    <x v="2"/>
  </r>
  <r>
    <x v="5"/>
    <n v="2154"/>
    <n v="895"/>
    <n v="148"/>
    <x v="1"/>
    <x v="0"/>
    <x v="3"/>
  </r>
  <r>
    <x v="5"/>
    <n v="3364"/>
    <n v="133"/>
    <n v="250"/>
    <x v="1"/>
    <x v="1"/>
    <x v="0"/>
  </r>
  <r>
    <x v="5"/>
    <n v="3409"/>
    <n v="131"/>
    <n v="177"/>
    <x v="1"/>
    <x v="1"/>
    <x v="1"/>
  </r>
  <r>
    <x v="5"/>
    <n v="3844"/>
    <n v="182"/>
    <n v="254"/>
    <x v="1"/>
    <x v="1"/>
    <x v="2"/>
  </r>
  <r>
    <x v="5"/>
    <n v="2696"/>
    <n v="756"/>
    <n v="494"/>
    <x v="1"/>
    <x v="1"/>
    <x v="3"/>
  </r>
  <r>
    <x v="5"/>
    <n v="2986"/>
    <n v="124"/>
    <n v="106"/>
    <x v="1"/>
    <x v="2"/>
    <x v="0"/>
  </r>
  <r>
    <x v="5"/>
    <n v="3423"/>
    <n v="123"/>
    <n v="95"/>
    <x v="1"/>
    <x v="2"/>
    <x v="1"/>
  </r>
  <r>
    <x v="5"/>
    <n v="3643"/>
    <n v="190"/>
    <n v="144"/>
    <x v="1"/>
    <x v="2"/>
    <x v="2"/>
  </r>
  <r>
    <x v="5"/>
    <n v="2915"/>
    <n v="155"/>
    <n v="67"/>
    <x v="1"/>
    <x v="3"/>
    <x v="0"/>
  </r>
  <r>
    <x v="5"/>
    <n v="3068"/>
    <n v="164"/>
    <n v="103"/>
    <x v="1"/>
    <x v="3"/>
    <x v="1"/>
  </r>
  <r>
    <x v="5"/>
    <n v="3478"/>
    <n v="166"/>
    <n v="150"/>
    <x v="1"/>
    <x v="3"/>
    <x v="2"/>
  </r>
  <r>
    <x v="5"/>
    <n v="3682"/>
    <n v="187"/>
    <n v="161"/>
    <x v="1"/>
    <x v="3"/>
    <x v="3"/>
  </r>
  <r>
    <x v="5"/>
    <n v="3037"/>
    <n v="165"/>
    <n v="78"/>
    <x v="1"/>
    <x v="4"/>
    <x v="0"/>
  </r>
  <r>
    <x v="5"/>
    <n v="3308"/>
    <n v="137"/>
    <n v="96"/>
    <x v="1"/>
    <x v="4"/>
    <x v="1"/>
  </r>
  <r>
    <x v="5"/>
    <n v="3500"/>
    <n v="146"/>
    <n v="95"/>
    <x v="1"/>
    <x v="4"/>
    <x v="2"/>
  </r>
  <r>
    <x v="5"/>
    <n v="3835"/>
    <n v="191"/>
    <n v="162"/>
    <x v="1"/>
    <x v="4"/>
    <x v="3"/>
  </r>
  <r>
    <x v="5"/>
    <n v="2983"/>
    <n v="114"/>
    <n v="143"/>
    <x v="1"/>
    <x v="5"/>
    <x v="0"/>
  </r>
  <r>
    <x v="5"/>
    <n v="2891"/>
    <n v="136"/>
    <n v="138"/>
    <x v="1"/>
    <x v="5"/>
    <x v="1"/>
  </r>
  <r>
    <x v="5"/>
    <n v="3455"/>
    <n v="145"/>
    <n v="181"/>
    <x v="1"/>
    <x v="5"/>
    <x v="2"/>
  </r>
  <r>
    <x v="5"/>
    <n v="2415"/>
    <n v="810"/>
    <n v="495"/>
    <x v="1"/>
    <x v="5"/>
    <x v="3"/>
  </r>
  <r>
    <x v="5"/>
    <n v="2634"/>
    <n v="98"/>
    <n v="88"/>
    <x v="1"/>
    <x v="6"/>
    <x v="0"/>
  </r>
  <r>
    <x v="5"/>
    <n v="2654"/>
    <n v="113"/>
    <n v="89"/>
    <x v="1"/>
    <x v="6"/>
    <x v="1"/>
  </r>
  <r>
    <x v="5"/>
    <n v="2879"/>
    <n v="140"/>
    <n v="102"/>
    <x v="1"/>
    <x v="6"/>
    <x v="2"/>
  </r>
  <r>
    <x v="5"/>
    <n v="2114"/>
    <n v="804"/>
    <n v="409"/>
    <x v="1"/>
    <x v="6"/>
    <x v="3"/>
  </r>
  <r>
    <x v="5"/>
    <n v="2594"/>
    <n v="120"/>
    <n v="69"/>
    <x v="1"/>
    <x v="7"/>
    <x v="0"/>
  </r>
  <r>
    <x v="5"/>
    <n v="2831"/>
    <n v="109"/>
    <n v="82"/>
    <x v="1"/>
    <x v="7"/>
    <x v="1"/>
  </r>
  <r>
    <x v="5"/>
    <n v="3121"/>
    <n v="138"/>
    <n v="100"/>
    <x v="1"/>
    <x v="7"/>
    <x v="2"/>
  </r>
  <r>
    <x v="5"/>
    <n v="1997"/>
    <n v="693"/>
    <n v="294"/>
    <x v="1"/>
    <x v="7"/>
    <x v="3"/>
  </r>
  <r>
    <x v="5"/>
    <n v="2986"/>
    <n v="160"/>
    <n v="54"/>
    <x v="1"/>
    <x v="8"/>
    <x v="0"/>
  </r>
  <r>
    <x v="5"/>
    <n v="3131"/>
    <n v="164"/>
    <n v="105"/>
    <x v="1"/>
    <x v="8"/>
    <x v="1"/>
  </r>
  <r>
    <x v="5"/>
    <n v="3012"/>
    <n v="128"/>
    <n v="103"/>
    <x v="1"/>
    <x v="8"/>
    <x v="2"/>
  </r>
  <r>
    <x v="5"/>
    <n v="2370"/>
    <n v="972"/>
    <n v="69"/>
    <x v="1"/>
    <x v="8"/>
    <x v="3"/>
  </r>
  <r>
    <x v="5"/>
    <n v="3046"/>
    <n v="125"/>
    <n v="69"/>
    <x v="1"/>
    <x v="9"/>
    <x v="0"/>
  </r>
  <r>
    <x v="5"/>
    <n v="3443"/>
    <n v="119"/>
    <n v="98"/>
    <x v="1"/>
    <x v="9"/>
    <x v="1"/>
  </r>
  <r>
    <x v="5"/>
    <n v="3715"/>
    <n v="199"/>
    <n v="111"/>
    <x v="1"/>
    <x v="9"/>
    <x v="2"/>
  </r>
  <r>
    <x v="5"/>
    <n v="3081"/>
    <n v="137"/>
    <n v="107"/>
    <x v="1"/>
    <x v="10"/>
    <x v="0"/>
  </r>
  <r>
    <x v="5"/>
    <n v="3124"/>
    <n v="129"/>
    <n v="86"/>
    <x v="1"/>
    <x v="10"/>
    <x v="1"/>
  </r>
  <r>
    <x v="5"/>
    <n v="3543"/>
    <n v="205"/>
    <n v="124"/>
    <x v="1"/>
    <x v="10"/>
    <x v="2"/>
  </r>
  <r>
    <x v="5"/>
    <n v="3457"/>
    <n v="155"/>
    <n v="170"/>
    <x v="1"/>
    <x v="11"/>
    <x v="0"/>
  </r>
  <r>
    <x v="5"/>
    <n v="3322"/>
    <n v="118"/>
    <n v="151"/>
    <x v="1"/>
    <x v="11"/>
    <x v="1"/>
  </r>
  <r>
    <x v="5"/>
    <n v="3580"/>
    <n v="162"/>
    <n v="220"/>
    <x v="1"/>
    <x v="11"/>
    <x v="2"/>
  </r>
  <r>
    <x v="6"/>
    <n v="2488"/>
    <n v="7"/>
    <n v="49"/>
    <x v="1"/>
    <x v="0"/>
    <x v="0"/>
  </r>
  <r>
    <x v="6"/>
    <n v="2901"/>
    <n v="2"/>
    <n v="54"/>
    <x v="1"/>
    <x v="0"/>
    <x v="1"/>
  </r>
  <r>
    <x v="6"/>
    <n v="3131"/>
    <n v="3"/>
    <n v="78"/>
    <x v="1"/>
    <x v="0"/>
    <x v="2"/>
  </r>
  <r>
    <x v="6"/>
    <n v="2987"/>
    <n v="48"/>
    <n v="605"/>
    <x v="1"/>
    <x v="0"/>
    <x v="3"/>
  </r>
  <r>
    <x v="6"/>
    <n v="2692"/>
    <n v="7"/>
    <n v="78"/>
    <x v="1"/>
    <x v="1"/>
    <x v="0"/>
  </r>
  <r>
    <x v="6"/>
    <n v="3287"/>
    <n v="6"/>
    <n v="59"/>
    <x v="1"/>
    <x v="1"/>
    <x v="1"/>
  </r>
  <r>
    <x v="6"/>
    <n v="3363"/>
    <n v="5"/>
    <n v="123"/>
    <x v="1"/>
    <x v="1"/>
    <x v="2"/>
  </r>
  <r>
    <x v="6"/>
    <n v="3575"/>
    <n v="44"/>
    <n v="1226"/>
    <x v="1"/>
    <x v="1"/>
    <x v="3"/>
  </r>
  <r>
    <x v="6"/>
    <n v="3027"/>
    <n v="3"/>
    <n v="62"/>
    <x v="1"/>
    <x v="2"/>
    <x v="0"/>
  </r>
  <r>
    <x v="6"/>
    <n v="3041"/>
    <n v="7"/>
    <n v="74"/>
    <x v="1"/>
    <x v="2"/>
    <x v="1"/>
  </r>
  <r>
    <x v="6"/>
    <n v="2415"/>
    <n v="16"/>
    <n v="117"/>
    <x v="1"/>
    <x v="2"/>
    <x v="2"/>
  </r>
  <r>
    <x v="6"/>
    <n v="2485"/>
    <n v="11"/>
    <n v="62"/>
    <x v="1"/>
    <x v="3"/>
    <x v="0"/>
  </r>
  <r>
    <x v="6"/>
    <n v="3056"/>
    <n v="4"/>
    <n v="48"/>
    <x v="1"/>
    <x v="3"/>
    <x v="1"/>
  </r>
  <r>
    <x v="6"/>
    <n v="2882"/>
    <n v="4"/>
    <n v="92"/>
    <x v="1"/>
    <x v="3"/>
    <x v="2"/>
  </r>
  <r>
    <x v="6"/>
    <n v="2784"/>
    <n v="17"/>
    <n v="124"/>
    <x v="1"/>
    <x v="3"/>
    <x v="3"/>
  </r>
  <r>
    <x v="6"/>
    <n v="2391"/>
    <n v="12"/>
    <n v="61"/>
    <x v="1"/>
    <x v="4"/>
    <x v="0"/>
  </r>
  <r>
    <x v="6"/>
    <n v="2987"/>
    <n v="2"/>
    <n v="47"/>
    <x v="1"/>
    <x v="4"/>
    <x v="1"/>
  </r>
  <r>
    <x v="6"/>
    <n v="2914"/>
    <n v="9"/>
    <n v="99"/>
    <x v="1"/>
    <x v="4"/>
    <x v="2"/>
  </r>
  <r>
    <x v="6"/>
    <n v="2601"/>
    <n v="24"/>
    <n v="108"/>
    <x v="1"/>
    <x v="4"/>
    <x v="3"/>
  </r>
  <r>
    <x v="6"/>
    <n v="2766"/>
    <n v="7"/>
    <n v="67"/>
    <x v="1"/>
    <x v="5"/>
    <x v="0"/>
  </r>
  <r>
    <x v="6"/>
    <n v="3298"/>
    <n v="3"/>
    <n v="54"/>
    <x v="1"/>
    <x v="5"/>
    <x v="1"/>
  </r>
  <r>
    <x v="6"/>
    <n v="3307"/>
    <n v="5"/>
    <n v="121"/>
    <x v="1"/>
    <x v="5"/>
    <x v="2"/>
  </r>
  <r>
    <x v="6"/>
    <n v="3455"/>
    <n v="51"/>
    <n v="1146"/>
    <x v="1"/>
    <x v="5"/>
    <x v="3"/>
  </r>
  <r>
    <x v="6"/>
    <n v="2544"/>
    <n v="8"/>
    <n v="65"/>
    <x v="1"/>
    <x v="6"/>
    <x v="0"/>
  </r>
  <r>
    <x v="6"/>
    <n v="3172"/>
    <n v="4"/>
    <n v="45"/>
    <x v="1"/>
    <x v="6"/>
    <x v="1"/>
  </r>
  <r>
    <x v="6"/>
    <n v="3190"/>
    <n v="2"/>
    <n v="94"/>
    <x v="1"/>
    <x v="6"/>
    <x v="2"/>
  </r>
  <r>
    <x v="6"/>
    <n v="3250"/>
    <n v="53"/>
    <n v="1061"/>
    <x v="1"/>
    <x v="6"/>
    <x v="3"/>
  </r>
  <r>
    <x v="6"/>
    <n v="2416"/>
    <n v="8"/>
    <n v="43"/>
    <x v="1"/>
    <x v="7"/>
    <x v="0"/>
  </r>
  <r>
    <x v="6"/>
    <n v="3156"/>
    <n v="3"/>
    <n v="44"/>
    <x v="1"/>
    <x v="7"/>
    <x v="1"/>
  </r>
  <r>
    <x v="6"/>
    <n v="6294"/>
    <n v="4"/>
    <n v="162"/>
    <x v="1"/>
    <x v="7"/>
    <x v="2"/>
  </r>
  <r>
    <x v="6"/>
    <n v="3112"/>
    <n v="53"/>
    <n v="858"/>
    <x v="1"/>
    <x v="7"/>
    <x v="3"/>
  </r>
  <r>
    <x v="6"/>
    <n v="2436"/>
    <n v="6"/>
    <n v="55"/>
    <x v="1"/>
    <x v="8"/>
    <x v="0"/>
  </r>
  <r>
    <x v="6"/>
    <n v="3040"/>
    <n v="1"/>
    <n v="50"/>
    <x v="1"/>
    <x v="8"/>
    <x v="1"/>
  </r>
  <r>
    <x v="6"/>
    <n v="3084"/>
    <n v="6"/>
    <n v="88"/>
    <x v="1"/>
    <x v="8"/>
    <x v="2"/>
  </r>
  <r>
    <x v="6"/>
    <n v="2835"/>
    <n v="39"/>
    <n v="451"/>
    <x v="1"/>
    <x v="8"/>
    <x v="3"/>
  </r>
  <r>
    <x v="6"/>
    <n v="2815"/>
    <n v="6"/>
    <n v="71"/>
    <x v="1"/>
    <x v="9"/>
    <x v="0"/>
  </r>
  <r>
    <x v="6"/>
    <n v="3050"/>
    <n v="10"/>
    <n v="69"/>
    <x v="1"/>
    <x v="9"/>
    <x v="1"/>
  </r>
  <r>
    <x v="6"/>
    <n v="5826"/>
    <n v="24"/>
    <n v="204"/>
    <x v="1"/>
    <x v="9"/>
    <x v="2"/>
  </r>
  <r>
    <x v="6"/>
    <n v="2756"/>
    <n v="6"/>
    <n v="74"/>
    <x v="1"/>
    <x v="10"/>
    <x v="0"/>
  </r>
  <r>
    <x v="6"/>
    <n v="3062"/>
    <n v="9"/>
    <n v="70"/>
    <x v="1"/>
    <x v="10"/>
    <x v="1"/>
  </r>
  <r>
    <x v="6"/>
    <n v="3097"/>
    <n v="11"/>
    <n v="102"/>
    <x v="1"/>
    <x v="10"/>
    <x v="2"/>
  </r>
  <r>
    <x v="6"/>
    <n v="2749"/>
    <n v="10"/>
    <n v="74"/>
    <x v="1"/>
    <x v="11"/>
    <x v="0"/>
  </r>
  <r>
    <x v="6"/>
    <n v="3030"/>
    <n v="12"/>
    <n v="79"/>
    <x v="1"/>
    <x v="11"/>
    <x v="1"/>
  </r>
  <r>
    <x v="6"/>
    <n v="3272"/>
    <n v="7"/>
    <n v="112"/>
    <x v="1"/>
    <x v="11"/>
    <x v="2"/>
  </r>
  <r>
    <x v="7"/>
    <n v="1724"/>
    <n v="88"/>
    <n v="32"/>
    <x v="1"/>
    <x v="0"/>
    <x v="0"/>
  </r>
  <r>
    <x v="7"/>
    <n v="3743"/>
    <n v="226"/>
    <n v="90"/>
    <x v="1"/>
    <x v="0"/>
    <x v="1"/>
  </r>
  <r>
    <x v="7"/>
    <n v="3718"/>
    <n v="183"/>
    <n v="148"/>
    <x v="1"/>
    <x v="0"/>
    <x v="2"/>
  </r>
  <r>
    <x v="7"/>
    <n v="3525"/>
    <n v="605"/>
    <n v="262"/>
    <x v="1"/>
    <x v="0"/>
    <x v="3"/>
  </r>
  <r>
    <x v="7"/>
    <n v="2417"/>
    <n v="124"/>
    <n v="147"/>
    <x v="1"/>
    <x v="1"/>
    <x v="0"/>
  </r>
  <r>
    <x v="7"/>
    <n v="4350"/>
    <n v="177"/>
    <n v="261"/>
    <x v="1"/>
    <x v="1"/>
    <x v="1"/>
  </r>
  <r>
    <x v="7"/>
    <n v="3973"/>
    <n v="222"/>
    <n v="430"/>
    <x v="1"/>
    <x v="1"/>
    <x v="2"/>
  </r>
  <r>
    <x v="7"/>
    <n v="4473"/>
    <n v="648"/>
    <n v="528"/>
    <x v="1"/>
    <x v="1"/>
    <x v="3"/>
  </r>
  <r>
    <x v="7"/>
    <n v="3776"/>
    <n v="248"/>
    <n v="116"/>
    <x v="1"/>
    <x v="2"/>
    <x v="0"/>
  </r>
  <r>
    <x v="7"/>
    <n v="4014"/>
    <n v="195"/>
    <n v="116"/>
    <x v="1"/>
    <x v="2"/>
    <x v="1"/>
  </r>
  <r>
    <x v="7"/>
    <n v="3671"/>
    <n v="220"/>
    <n v="229"/>
    <x v="1"/>
    <x v="2"/>
    <x v="2"/>
  </r>
  <r>
    <x v="7"/>
    <n v="3052"/>
    <n v="145"/>
    <n v="49"/>
    <x v="1"/>
    <x v="3"/>
    <x v="0"/>
  </r>
  <r>
    <x v="7"/>
    <n v="3827"/>
    <n v="234"/>
    <n v="118"/>
    <x v="1"/>
    <x v="3"/>
    <x v="1"/>
  </r>
  <r>
    <x v="7"/>
    <n v="4139"/>
    <n v="196"/>
    <n v="186"/>
    <x v="1"/>
    <x v="3"/>
    <x v="2"/>
  </r>
  <r>
    <x v="7"/>
    <n v="3581"/>
    <n v="327"/>
    <n v="202"/>
    <x v="1"/>
    <x v="3"/>
    <x v="3"/>
  </r>
  <r>
    <x v="7"/>
    <n v="3051"/>
    <n v="126"/>
    <n v="58"/>
    <x v="1"/>
    <x v="4"/>
    <x v="0"/>
  </r>
  <r>
    <x v="7"/>
    <n v="3862"/>
    <n v="233"/>
    <n v="111"/>
    <x v="1"/>
    <x v="4"/>
    <x v="1"/>
  </r>
  <r>
    <x v="7"/>
    <n v="4216"/>
    <n v="198"/>
    <n v="156"/>
    <x v="1"/>
    <x v="4"/>
    <x v="2"/>
  </r>
  <r>
    <x v="7"/>
    <n v="3714"/>
    <n v="220"/>
    <n v="219"/>
    <x v="1"/>
    <x v="4"/>
    <x v="3"/>
  </r>
  <r>
    <x v="7"/>
    <n v="2633"/>
    <n v="135"/>
    <n v="143"/>
    <x v="1"/>
    <x v="5"/>
    <x v="0"/>
  </r>
  <r>
    <x v="7"/>
    <n v="4163"/>
    <n v="178"/>
    <n v="201"/>
    <x v="1"/>
    <x v="5"/>
    <x v="1"/>
  </r>
  <r>
    <x v="7"/>
    <n v="4007"/>
    <n v="170"/>
    <n v="380"/>
    <x v="1"/>
    <x v="5"/>
    <x v="2"/>
  </r>
  <r>
    <x v="7"/>
    <n v="3119"/>
    <n v="1977"/>
    <n v="317"/>
    <x v="1"/>
    <x v="5"/>
    <x v="3"/>
  </r>
  <r>
    <x v="7"/>
    <n v="2147"/>
    <n v="120"/>
    <n v="99"/>
    <x v="1"/>
    <x v="6"/>
    <x v="0"/>
  </r>
  <r>
    <x v="7"/>
    <n v="3309"/>
    <n v="161"/>
    <n v="116"/>
    <x v="1"/>
    <x v="6"/>
    <x v="1"/>
  </r>
  <r>
    <x v="7"/>
    <n v="3339"/>
    <n v="149"/>
    <n v="238"/>
    <x v="1"/>
    <x v="6"/>
    <x v="2"/>
  </r>
  <r>
    <x v="7"/>
    <n v="3042"/>
    <n v="1806"/>
    <n v="285"/>
    <x v="1"/>
    <x v="6"/>
    <x v="3"/>
  </r>
  <r>
    <x v="7"/>
    <n v="2014"/>
    <n v="71"/>
    <n v="43"/>
    <x v="1"/>
    <x v="7"/>
    <x v="0"/>
  </r>
  <r>
    <x v="7"/>
    <n v="3362"/>
    <n v="191"/>
    <n v="89"/>
    <x v="1"/>
    <x v="7"/>
    <x v="1"/>
  </r>
  <r>
    <x v="7"/>
    <n v="3469"/>
    <n v="175"/>
    <n v="176"/>
    <x v="1"/>
    <x v="7"/>
    <x v="2"/>
  </r>
  <r>
    <x v="7"/>
    <n v="3047"/>
    <n v="1338"/>
    <n v="213"/>
    <x v="1"/>
    <x v="7"/>
    <x v="3"/>
  </r>
  <r>
    <x v="7"/>
    <n v="2455"/>
    <n v="122"/>
    <n v="43"/>
    <x v="1"/>
    <x v="8"/>
    <x v="0"/>
  </r>
  <r>
    <x v="7"/>
    <n v="3785"/>
    <n v="210"/>
    <n v="108"/>
    <x v="1"/>
    <x v="8"/>
    <x v="1"/>
  </r>
  <r>
    <x v="7"/>
    <n v="3941"/>
    <n v="182"/>
    <n v="151"/>
    <x v="1"/>
    <x v="8"/>
    <x v="2"/>
  </r>
  <r>
    <x v="7"/>
    <n v="3446"/>
    <n v="579"/>
    <n v="180"/>
    <x v="1"/>
    <x v="8"/>
    <x v="3"/>
  </r>
  <r>
    <x v="7"/>
    <n v="3653"/>
    <n v="232"/>
    <n v="82"/>
    <x v="1"/>
    <x v="9"/>
    <x v="0"/>
  </r>
  <r>
    <x v="7"/>
    <n v="3898"/>
    <n v="194"/>
    <n v="78"/>
    <x v="1"/>
    <x v="9"/>
    <x v="1"/>
  </r>
  <r>
    <x v="7"/>
    <n v="3528"/>
    <n v="222"/>
    <n v="204"/>
    <x v="1"/>
    <x v="9"/>
    <x v="2"/>
  </r>
  <r>
    <x v="7"/>
    <n v="3746"/>
    <n v="220"/>
    <n v="117"/>
    <x v="1"/>
    <x v="10"/>
    <x v="0"/>
  </r>
  <r>
    <x v="7"/>
    <n v="4098"/>
    <n v="195"/>
    <n v="115"/>
    <x v="1"/>
    <x v="10"/>
    <x v="1"/>
  </r>
  <r>
    <x v="7"/>
    <n v="3464"/>
    <n v="225"/>
    <n v="264"/>
    <x v="1"/>
    <x v="10"/>
    <x v="2"/>
  </r>
  <r>
    <x v="7"/>
    <n v="3679"/>
    <n v="181"/>
    <n v="153"/>
    <x v="1"/>
    <x v="11"/>
    <x v="0"/>
  </r>
  <r>
    <x v="7"/>
    <n v="4292"/>
    <n v="191"/>
    <n v="207"/>
    <x v="1"/>
    <x v="11"/>
    <x v="1"/>
  </r>
  <r>
    <x v="7"/>
    <n v="3749"/>
    <n v="234"/>
    <n v="337"/>
    <x v="1"/>
    <x v="11"/>
    <x v="2"/>
  </r>
  <r>
    <x v="8"/>
    <n v="2395"/>
    <n v="111"/>
    <n v="46"/>
    <x v="1"/>
    <x v="0"/>
    <x v="0"/>
  </r>
  <r>
    <x v="8"/>
    <n v="2861"/>
    <n v="93"/>
    <n v="67"/>
    <x v="1"/>
    <x v="0"/>
    <x v="1"/>
  </r>
  <r>
    <x v="8"/>
    <n v="2762"/>
    <n v="128"/>
    <n v="60"/>
    <x v="1"/>
    <x v="0"/>
    <x v="2"/>
  </r>
  <r>
    <x v="8"/>
    <n v="2775"/>
    <n v="668"/>
    <n v="170"/>
    <x v="1"/>
    <x v="0"/>
    <x v="3"/>
  </r>
  <r>
    <x v="8"/>
    <n v="2907"/>
    <n v="114"/>
    <n v="84"/>
    <x v="1"/>
    <x v="1"/>
    <x v="0"/>
  </r>
  <r>
    <x v="8"/>
    <n v="3229"/>
    <n v="116"/>
    <n v="124"/>
    <x v="1"/>
    <x v="1"/>
    <x v="1"/>
  </r>
  <r>
    <x v="8"/>
    <n v="3157"/>
    <n v="94"/>
    <n v="192"/>
    <x v="1"/>
    <x v="1"/>
    <x v="2"/>
  </r>
  <r>
    <x v="8"/>
    <n v="3314"/>
    <n v="988"/>
    <n v="234"/>
    <x v="1"/>
    <x v="1"/>
    <x v="3"/>
  </r>
  <r>
    <x v="8"/>
    <n v="3136"/>
    <n v="113"/>
    <n v="76"/>
    <x v="1"/>
    <x v="2"/>
    <x v="0"/>
  </r>
  <r>
    <x v="8"/>
    <n v="3290"/>
    <n v="146"/>
    <n v="74"/>
    <x v="1"/>
    <x v="2"/>
    <x v="1"/>
  </r>
  <r>
    <x v="8"/>
    <n v="3309"/>
    <n v="132"/>
    <n v="224"/>
    <x v="1"/>
    <x v="2"/>
    <x v="2"/>
  </r>
  <r>
    <x v="8"/>
    <n v="2694"/>
    <n v="128"/>
    <n v="59"/>
    <x v="1"/>
    <x v="3"/>
    <x v="0"/>
  </r>
  <r>
    <x v="8"/>
    <n v="3241"/>
    <n v="104"/>
    <n v="80"/>
    <x v="1"/>
    <x v="3"/>
    <x v="1"/>
  </r>
  <r>
    <x v="8"/>
    <n v="3288"/>
    <n v="153"/>
    <n v="68"/>
    <x v="1"/>
    <x v="3"/>
    <x v="2"/>
  </r>
  <r>
    <x v="8"/>
    <n v="3357"/>
    <n v="159"/>
    <n v="185"/>
    <x v="1"/>
    <x v="3"/>
    <x v="3"/>
  </r>
  <r>
    <x v="8"/>
    <n v="2614"/>
    <n v="130"/>
    <n v="74"/>
    <x v="1"/>
    <x v="4"/>
    <x v="0"/>
  </r>
  <r>
    <x v="8"/>
    <n v="3287"/>
    <n v="151"/>
    <n v="69"/>
    <x v="1"/>
    <x v="4"/>
    <x v="1"/>
  </r>
  <r>
    <x v="8"/>
    <n v="3322"/>
    <n v="143"/>
    <n v="68"/>
    <x v="1"/>
    <x v="4"/>
    <x v="2"/>
  </r>
  <r>
    <x v="8"/>
    <n v="3381"/>
    <n v="171"/>
    <n v="233"/>
    <x v="1"/>
    <x v="4"/>
    <x v="3"/>
  </r>
  <r>
    <x v="8"/>
    <n v="2728"/>
    <n v="84"/>
    <n v="55"/>
    <x v="1"/>
    <x v="5"/>
    <x v="0"/>
  </r>
  <r>
    <x v="8"/>
    <n v="2794"/>
    <n v="131"/>
    <n v="96"/>
    <x v="1"/>
    <x v="5"/>
    <x v="1"/>
  </r>
  <r>
    <x v="8"/>
    <n v="2928"/>
    <n v="83"/>
    <n v="133"/>
    <x v="1"/>
    <x v="5"/>
    <x v="2"/>
  </r>
  <r>
    <x v="8"/>
    <n v="2953"/>
    <n v="939"/>
    <n v="226"/>
    <x v="1"/>
    <x v="5"/>
    <x v="3"/>
  </r>
  <r>
    <x v="8"/>
    <n v="2372"/>
    <n v="100"/>
    <n v="41"/>
    <x v="1"/>
    <x v="6"/>
    <x v="0"/>
  </r>
  <r>
    <x v="8"/>
    <n v="2662"/>
    <n v="119"/>
    <n v="73"/>
    <x v="1"/>
    <x v="6"/>
    <x v="1"/>
  </r>
  <r>
    <x v="8"/>
    <n v="2545"/>
    <n v="92"/>
    <n v="98"/>
    <x v="1"/>
    <x v="6"/>
    <x v="2"/>
  </r>
  <r>
    <x v="8"/>
    <n v="2563"/>
    <n v="990"/>
    <n v="211"/>
    <x v="1"/>
    <x v="6"/>
    <x v="3"/>
  </r>
  <r>
    <x v="8"/>
    <n v="2205"/>
    <n v="104"/>
    <n v="40"/>
    <x v="1"/>
    <x v="7"/>
    <x v="0"/>
  </r>
  <r>
    <x v="8"/>
    <n v="2718"/>
    <n v="88"/>
    <n v="65"/>
    <x v="1"/>
    <x v="7"/>
    <x v="1"/>
  </r>
  <r>
    <x v="8"/>
    <n v="2667"/>
    <n v="97"/>
    <n v="60"/>
    <x v="1"/>
    <x v="7"/>
    <x v="2"/>
  </r>
  <r>
    <x v="8"/>
    <n v="2617"/>
    <n v="928"/>
    <n v="203"/>
    <x v="1"/>
    <x v="7"/>
    <x v="3"/>
  </r>
  <r>
    <x v="8"/>
    <n v="2596"/>
    <n v="135"/>
    <n v="50"/>
    <x v="1"/>
    <x v="8"/>
    <x v="0"/>
  </r>
  <r>
    <x v="8"/>
    <n v="3080"/>
    <n v="112"/>
    <n v="68"/>
    <x v="1"/>
    <x v="8"/>
    <x v="1"/>
  </r>
  <r>
    <x v="8"/>
    <n v="3071"/>
    <n v="121"/>
    <n v="64"/>
    <x v="1"/>
    <x v="8"/>
    <x v="2"/>
  </r>
  <r>
    <x v="8"/>
    <n v="2788"/>
    <n v="525"/>
    <n v="188"/>
    <x v="1"/>
    <x v="8"/>
    <x v="3"/>
  </r>
  <r>
    <x v="8"/>
    <n v="3111"/>
    <n v="97"/>
    <n v="61"/>
    <x v="1"/>
    <x v="9"/>
    <x v="0"/>
  </r>
  <r>
    <x v="8"/>
    <n v="3425"/>
    <n v="131"/>
    <n v="87"/>
    <x v="1"/>
    <x v="9"/>
    <x v="1"/>
  </r>
  <r>
    <x v="8"/>
    <n v="3399"/>
    <n v="135"/>
    <n v="251"/>
    <x v="1"/>
    <x v="9"/>
    <x v="2"/>
  </r>
  <r>
    <x v="8"/>
    <n v="3221"/>
    <n v="105"/>
    <n v="64"/>
    <x v="1"/>
    <x v="10"/>
    <x v="0"/>
  </r>
  <r>
    <x v="8"/>
    <n v="3432"/>
    <n v="118"/>
    <n v="89"/>
    <x v="1"/>
    <x v="10"/>
    <x v="1"/>
  </r>
  <r>
    <x v="8"/>
    <n v="3664"/>
    <n v="133"/>
    <n v="241"/>
    <x v="1"/>
    <x v="10"/>
    <x v="2"/>
  </r>
  <r>
    <x v="8"/>
    <n v="3256"/>
    <n v="116"/>
    <n v="71"/>
    <x v="1"/>
    <x v="11"/>
    <x v="0"/>
  </r>
  <r>
    <x v="8"/>
    <n v="3298"/>
    <n v="133"/>
    <n v="107"/>
    <x v="1"/>
    <x v="11"/>
    <x v="1"/>
  </r>
  <r>
    <x v="8"/>
    <n v="3356"/>
    <n v="113"/>
    <n v="223"/>
    <x v="1"/>
    <x v="11"/>
    <x v="2"/>
  </r>
  <r>
    <x v="9"/>
    <n v="2962"/>
    <n v="200"/>
    <n v="221"/>
    <x v="1"/>
    <x v="0"/>
    <x v="0"/>
  </r>
  <r>
    <x v="9"/>
    <n v="2813"/>
    <n v="209"/>
    <n v="150"/>
    <x v="1"/>
    <x v="0"/>
    <x v="1"/>
  </r>
  <r>
    <x v="9"/>
    <n v="3254"/>
    <n v="184"/>
    <n v="190"/>
    <x v="1"/>
    <x v="0"/>
    <x v="2"/>
  </r>
  <r>
    <x v="9"/>
    <n v="3423"/>
    <n v="597"/>
    <n v="603"/>
    <x v="1"/>
    <x v="0"/>
    <x v="3"/>
  </r>
  <r>
    <x v="9"/>
    <n v="3491"/>
    <n v="203"/>
    <n v="367"/>
    <x v="1"/>
    <x v="1"/>
    <x v="0"/>
  </r>
  <r>
    <x v="9"/>
    <n v="3329"/>
    <n v="182"/>
    <n v="215"/>
    <x v="1"/>
    <x v="1"/>
    <x v="1"/>
  </r>
  <r>
    <x v="9"/>
    <n v="3543"/>
    <n v="189"/>
    <n v="710"/>
    <x v="1"/>
    <x v="1"/>
    <x v="2"/>
  </r>
  <r>
    <x v="9"/>
    <n v="4069"/>
    <n v="590"/>
    <n v="802"/>
    <x v="1"/>
    <x v="1"/>
    <x v="3"/>
  </r>
  <r>
    <x v="9"/>
    <n v="2989"/>
    <n v="221"/>
    <n v="152"/>
    <x v="1"/>
    <x v="2"/>
    <x v="0"/>
  </r>
  <r>
    <x v="9"/>
    <n v="2730"/>
    <n v="189"/>
    <n v="187"/>
    <x v="1"/>
    <x v="2"/>
    <x v="1"/>
  </r>
  <r>
    <x v="9"/>
    <n v="3415"/>
    <n v="208"/>
    <n v="534"/>
    <x v="1"/>
    <x v="2"/>
    <x v="2"/>
  </r>
  <r>
    <x v="9"/>
    <n v="2933"/>
    <n v="199"/>
    <n v="238"/>
    <x v="1"/>
    <x v="3"/>
    <x v="0"/>
  </r>
  <r>
    <x v="9"/>
    <n v="2967"/>
    <n v="229"/>
    <n v="144"/>
    <x v="1"/>
    <x v="3"/>
    <x v="1"/>
  </r>
  <r>
    <x v="9"/>
    <n v="3054"/>
    <n v="229"/>
    <n v="187"/>
    <x v="1"/>
    <x v="3"/>
    <x v="2"/>
  </r>
  <r>
    <x v="9"/>
    <n v="3506"/>
    <n v="219"/>
    <n v="488"/>
    <x v="1"/>
    <x v="3"/>
    <x v="3"/>
  </r>
  <r>
    <x v="9"/>
    <n v="3198"/>
    <n v="157"/>
    <n v="229"/>
    <x v="1"/>
    <x v="4"/>
    <x v="0"/>
  </r>
  <r>
    <x v="9"/>
    <n v="2920"/>
    <n v="224"/>
    <n v="130"/>
    <x v="1"/>
    <x v="4"/>
    <x v="1"/>
  </r>
  <r>
    <x v="9"/>
    <n v="3172"/>
    <n v="199"/>
    <n v="190"/>
    <x v="1"/>
    <x v="4"/>
    <x v="2"/>
  </r>
  <r>
    <x v="9"/>
    <n v="3448"/>
    <n v="215"/>
    <n v="460"/>
    <x v="1"/>
    <x v="4"/>
    <x v="3"/>
  </r>
  <r>
    <x v="9"/>
    <n v="3308"/>
    <n v="188"/>
    <n v="327"/>
    <x v="1"/>
    <x v="5"/>
    <x v="0"/>
  </r>
  <r>
    <x v="9"/>
    <n v="3333"/>
    <n v="195"/>
    <n v="188"/>
    <x v="1"/>
    <x v="5"/>
    <x v="1"/>
  </r>
  <r>
    <x v="9"/>
    <n v="3545"/>
    <n v="180"/>
    <n v="683"/>
    <x v="1"/>
    <x v="5"/>
    <x v="2"/>
  </r>
  <r>
    <x v="9"/>
    <n v="4099"/>
    <n v="746"/>
    <n v="831"/>
    <x v="1"/>
    <x v="5"/>
    <x v="3"/>
  </r>
  <r>
    <x v="9"/>
    <n v="3028"/>
    <n v="197"/>
    <n v="294"/>
    <x v="1"/>
    <x v="6"/>
    <x v="0"/>
  </r>
  <r>
    <x v="9"/>
    <n v="2834"/>
    <n v="201"/>
    <n v="175"/>
    <x v="1"/>
    <x v="6"/>
    <x v="1"/>
  </r>
  <r>
    <x v="9"/>
    <n v="3269"/>
    <n v="179"/>
    <n v="210"/>
    <x v="1"/>
    <x v="6"/>
    <x v="2"/>
  </r>
  <r>
    <x v="9"/>
    <n v="3856"/>
    <n v="723"/>
    <n v="768"/>
    <x v="1"/>
    <x v="6"/>
    <x v="3"/>
  </r>
  <r>
    <x v="9"/>
    <n v="3213"/>
    <n v="192"/>
    <n v="253"/>
    <x v="1"/>
    <x v="7"/>
    <x v="0"/>
  </r>
  <r>
    <x v="9"/>
    <n v="3045"/>
    <n v="194"/>
    <n v="155"/>
    <x v="1"/>
    <x v="7"/>
    <x v="1"/>
  </r>
  <r>
    <x v="9"/>
    <n v="3215"/>
    <n v="184"/>
    <n v="200"/>
    <x v="1"/>
    <x v="7"/>
    <x v="2"/>
  </r>
  <r>
    <x v="9"/>
    <n v="3703"/>
    <n v="646"/>
    <n v="714"/>
    <x v="1"/>
    <x v="7"/>
    <x v="3"/>
  </r>
  <r>
    <x v="9"/>
    <n v="3071"/>
    <n v="195"/>
    <n v="207"/>
    <x v="1"/>
    <x v="8"/>
    <x v="0"/>
  </r>
  <r>
    <x v="9"/>
    <n v="2914"/>
    <n v="188"/>
    <n v="160"/>
    <x v="1"/>
    <x v="8"/>
    <x v="1"/>
  </r>
  <r>
    <x v="9"/>
    <n v="2971"/>
    <n v="202"/>
    <n v="199"/>
    <x v="1"/>
    <x v="8"/>
    <x v="2"/>
  </r>
  <r>
    <x v="9"/>
    <n v="3261"/>
    <n v="487"/>
    <n v="511"/>
    <x v="1"/>
    <x v="8"/>
    <x v="3"/>
  </r>
  <r>
    <x v="9"/>
    <n v="2991"/>
    <n v="227"/>
    <n v="168"/>
    <x v="1"/>
    <x v="9"/>
    <x v="0"/>
  </r>
  <r>
    <x v="9"/>
    <n v="3075"/>
    <n v="205"/>
    <n v="160"/>
    <x v="1"/>
    <x v="9"/>
    <x v="1"/>
  </r>
  <r>
    <x v="9"/>
    <n v="3282"/>
    <n v="204"/>
    <n v="463"/>
    <x v="1"/>
    <x v="9"/>
    <x v="2"/>
  </r>
  <r>
    <x v="9"/>
    <n v="3056"/>
    <n v="233"/>
    <n v="249"/>
    <x v="1"/>
    <x v="10"/>
    <x v="0"/>
  </r>
  <r>
    <x v="9"/>
    <n v="3130"/>
    <n v="201"/>
    <n v="198"/>
    <x v="1"/>
    <x v="10"/>
    <x v="1"/>
  </r>
  <r>
    <x v="9"/>
    <n v="3316"/>
    <n v="208"/>
    <n v="530"/>
    <x v="1"/>
    <x v="10"/>
    <x v="2"/>
  </r>
  <r>
    <x v="9"/>
    <n v="3335"/>
    <n v="208"/>
    <n v="365"/>
    <x v="1"/>
    <x v="11"/>
    <x v="0"/>
  </r>
  <r>
    <x v="9"/>
    <n v="3224"/>
    <n v="189"/>
    <n v="233"/>
    <x v="1"/>
    <x v="11"/>
    <x v="1"/>
  </r>
  <r>
    <x v="9"/>
    <n v="3356"/>
    <n v="209"/>
    <n v="662"/>
    <x v="1"/>
    <x v="11"/>
    <x v="2"/>
  </r>
  <r>
    <x v="10"/>
    <n v="3643"/>
    <n v="71"/>
    <n v="80"/>
    <x v="1"/>
    <x v="0"/>
    <x v="0"/>
  </r>
  <r>
    <x v="10"/>
    <n v="2574"/>
    <n v="34"/>
    <n v="64"/>
    <x v="1"/>
    <x v="0"/>
    <x v="1"/>
  </r>
  <r>
    <x v="10"/>
    <n v="3543"/>
    <n v="40"/>
    <n v="59"/>
    <x v="1"/>
    <x v="0"/>
    <x v="2"/>
  </r>
  <r>
    <x v="10"/>
    <n v="3454"/>
    <n v="289"/>
    <n v="214"/>
    <x v="1"/>
    <x v="0"/>
    <x v="3"/>
  </r>
  <r>
    <x v="10"/>
    <n v="2854"/>
    <n v="40"/>
    <n v="99"/>
    <x v="1"/>
    <x v="1"/>
    <x v="0"/>
  </r>
  <r>
    <x v="10"/>
    <n v="3398"/>
    <n v="38"/>
    <n v="98"/>
    <x v="1"/>
    <x v="1"/>
    <x v="1"/>
  </r>
  <r>
    <x v="10"/>
    <n v="4016"/>
    <n v="28"/>
    <n v="126"/>
    <x v="1"/>
    <x v="1"/>
    <x v="2"/>
  </r>
  <r>
    <x v="10"/>
    <n v="4278"/>
    <n v="206"/>
    <n v="219"/>
    <x v="1"/>
    <x v="1"/>
    <x v="3"/>
  </r>
  <r>
    <x v="10"/>
    <n v="2680"/>
    <n v="41"/>
    <n v="66"/>
    <x v="1"/>
    <x v="2"/>
    <x v="0"/>
  </r>
  <r>
    <x v="10"/>
    <n v="3580"/>
    <n v="47"/>
    <n v="94"/>
    <x v="1"/>
    <x v="2"/>
    <x v="1"/>
  </r>
  <r>
    <x v="10"/>
    <n v="3192"/>
    <n v="59"/>
    <n v="163"/>
    <x v="1"/>
    <x v="2"/>
    <x v="2"/>
  </r>
  <r>
    <x v="10"/>
    <n v="3034"/>
    <n v="65"/>
    <n v="63"/>
    <x v="1"/>
    <x v="3"/>
    <x v="0"/>
  </r>
  <r>
    <x v="10"/>
    <n v="2786"/>
    <n v="43"/>
    <n v="77"/>
    <x v="1"/>
    <x v="3"/>
    <x v="1"/>
  </r>
  <r>
    <x v="10"/>
    <n v="3470"/>
    <n v="73"/>
    <n v="74"/>
    <x v="1"/>
    <x v="3"/>
    <x v="2"/>
  </r>
  <r>
    <x v="10"/>
    <n v="3173"/>
    <n v="73"/>
    <n v="197"/>
    <x v="1"/>
    <x v="3"/>
    <x v="3"/>
  </r>
  <r>
    <x v="10"/>
    <n v="2758"/>
    <n v="49"/>
    <n v="68"/>
    <x v="1"/>
    <x v="4"/>
    <x v="0"/>
  </r>
  <r>
    <x v="10"/>
    <n v="2840"/>
    <n v="53"/>
    <n v="84"/>
    <x v="1"/>
    <x v="4"/>
    <x v="1"/>
  </r>
  <r>
    <x v="10"/>
    <n v="3571"/>
    <n v="130"/>
    <n v="104"/>
    <x v="1"/>
    <x v="4"/>
    <x v="2"/>
  </r>
  <r>
    <x v="10"/>
    <n v="3257"/>
    <n v="70"/>
    <n v="174"/>
    <x v="1"/>
    <x v="4"/>
    <x v="3"/>
  </r>
  <r>
    <x v="10"/>
    <n v="2828"/>
    <n v="47"/>
    <n v="105"/>
    <x v="1"/>
    <x v="5"/>
    <x v="0"/>
  </r>
  <r>
    <x v="10"/>
    <n v="3308"/>
    <n v="30"/>
    <n v="91"/>
    <x v="1"/>
    <x v="5"/>
    <x v="1"/>
  </r>
  <r>
    <x v="10"/>
    <n v="4092"/>
    <n v="33"/>
    <n v="134"/>
    <x v="1"/>
    <x v="5"/>
    <x v="2"/>
  </r>
  <r>
    <x v="10"/>
    <n v="4217"/>
    <n v="276"/>
    <n v="238"/>
    <x v="1"/>
    <x v="5"/>
    <x v="3"/>
  </r>
  <r>
    <x v="10"/>
    <n v="2631"/>
    <n v="46"/>
    <n v="100"/>
    <x v="1"/>
    <x v="6"/>
    <x v="0"/>
  </r>
  <r>
    <x v="10"/>
    <n v="3195"/>
    <n v="31"/>
    <n v="66"/>
    <x v="1"/>
    <x v="6"/>
    <x v="1"/>
  </r>
  <r>
    <x v="10"/>
    <n v="3860"/>
    <n v="33"/>
    <n v="106"/>
    <x v="1"/>
    <x v="6"/>
    <x v="2"/>
  </r>
  <r>
    <x v="10"/>
    <n v="4108"/>
    <n v="277"/>
    <n v="239"/>
    <x v="1"/>
    <x v="6"/>
    <x v="3"/>
  </r>
  <r>
    <x v="10"/>
    <n v="1217"/>
    <n v="26"/>
    <n v="32"/>
    <x v="1"/>
    <x v="7"/>
    <x v="0"/>
  </r>
  <r>
    <x v="10"/>
    <n v="2849"/>
    <n v="24"/>
    <n v="57"/>
    <x v="1"/>
    <x v="7"/>
    <x v="1"/>
  </r>
  <r>
    <x v="10"/>
    <n v="3604"/>
    <n v="41"/>
    <n v="87"/>
    <x v="1"/>
    <x v="7"/>
    <x v="2"/>
  </r>
  <r>
    <x v="10"/>
    <n v="3696"/>
    <n v="285"/>
    <n v="231"/>
    <x v="1"/>
    <x v="7"/>
    <x v="3"/>
  </r>
  <r>
    <x v="10"/>
    <n v="2647"/>
    <n v="71"/>
    <n v="50"/>
    <x v="1"/>
    <x v="8"/>
    <x v="0"/>
  </r>
  <r>
    <x v="10"/>
    <n v="2682"/>
    <n v="46"/>
    <n v="76"/>
    <x v="1"/>
    <x v="8"/>
    <x v="1"/>
  </r>
  <r>
    <x v="10"/>
    <n v="3451"/>
    <n v="44"/>
    <n v="65"/>
    <x v="1"/>
    <x v="8"/>
    <x v="2"/>
  </r>
  <r>
    <x v="10"/>
    <n v="3405"/>
    <n v="280"/>
    <n v="193"/>
    <x v="1"/>
    <x v="8"/>
    <x v="3"/>
  </r>
  <r>
    <x v="10"/>
    <n v="2773"/>
    <n v="37"/>
    <n v="71"/>
    <x v="1"/>
    <x v="9"/>
    <x v="0"/>
  </r>
  <r>
    <x v="10"/>
    <n v="3403"/>
    <n v="46"/>
    <n v="78"/>
    <x v="1"/>
    <x v="9"/>
    <x v="1"/>
  </r>
  <r>
    <x v="10"/>
    <n v="3087"/>
    <n v="62"/>
    <n v="156"/>
    <x v="1"/>
    <x v="9"/>
    <x v="2"/>
  </r>
  <r>
    <x v="10"/>
    <n v="2629"/>
    <n v="29"/>
    <n v="67"/>
    <x v="1"/>
    <x v="10"/>
    <x v="0"/>
  </r>
  <r>
    <x v="10"/>
    <n v="3528"/>
    <n v="43"/>
    <n v="93"/>
    <x v="1"/>
    <x v="10"/>
    <x v="1"/>
  </r>
  <r>
    <x v="10"/>
    <n v="2991"/>
    <n v="90"/>
    <n v="211"/>
    <x v="1"/>
    <x v="10"/>
    <x v="2"/>
  </r>
  <r>
    <x v="10"/>
    <n v="2683"/>
    <n v="34"/>
    <n v="72"/>
    <x v="1"/>
    <x v="11"/>
    <x v="0"/>
  </r>
  <r>
    <x v="10"/>
    <n v="3298"/>
    <n v="53"/>
    <n v="92"/>
    <x v="1"/>
    <x v="11"/>
    <x v="1"/>
  </r>
  <r>
    <x v="10"/>
    <n v="3278"/>
    <n v="67"/>
    <n v="260"/>
    <x v="1"/>
    <x v="11"/>
    <x v="2"/>
  </r>
  <r>
    <x v="11"/>
    <n v="16775"/>
    <n v="71"/>
    <n v="1"/>
    <x v="1"/>
    <x v="0"/>
    <x v="0"/>
  </r>
  <r>
    <x v="11"/>
    <n v="16466"/>
    <n v="240"/>
    <n v="3"/>
    <x v="1"/>
    <x v="0"/>
    <x v="1"/>
  </r>
  <r>
    <x v="11"/>
    <n v="17370"/>
    <n v="267"/>
    <n v="3"/>
    <x v="1"/>
    <x v="0"/>
    <x v="2"/>
  </r>
  <r>
    <x v="11"/>
    <n v="17802"/>
    <n v="150"/>
    <n v="58"/>
    <x v="1"/>
    <x v="0"/>
    <x v="3"/>
  </r>
  <r>
    <x v="11"/>
    <n v="17215"/>
    <n v="291"/>
    <n v="0"/>
    <x v="1"/>
    <x v="1"/>
    <x v="0"/>
  </r>
  <r>
    <x v="11"/>
    <n v="18673"/>
    <n v="327"/>
    <n v="1"/>
    <x v="1"/>
    <x v="1"/>
    <x v="1"/>
  </r>
  <r>
    <x v="11"/>
    <n v="19843"/>
    <n v="283"/>
    <n v="0"/>
    <x v="1"/>
    <x v="1"/>
    <x v="2"/>
  </r>
  <r>
    <x v="11"/>
    <n v="22583"/>
    <n v="173"/>
    <n v="116"/>
    <x v="1"/>
    <x v="1"/>
    <x v="3"/>
  </r>
  <r>
    <x v="11"/>
    <n v="17063"/>
    <n v="46"/>
    <n v="0"/>
    <x v="1"/>
    <x v="2"/>
    <x v="0"/>
  </r>
  <r>
    <x v="11"/>
    <n v="18485"/>
    <n v="427"/>
    <n v="0"/>
    <x v="1"/>
    <x v="2"/>
    <x v="1"/>
  </r>
  <r>
    <x v="11"/>
    <n v="18604"/>
    <n v="248"/>
    <n v="5"/>
    <x v="1"/>
    <x v="2"/>
    <x v="2"/>
  </r>
  <r>
    <x v="11"/>
    <n v="16376"/>
    <n v="302"/>
    <n v="8"/>
    <x v="1"/>
    <x v="3"/>
    <x v="0"/>
  </r>
  <r>
    <x v="11"/>
    <n v="16877"/>
    <n v="3"/>
    <n v="0"/>
    <x v="1"/>
    <x v="3"/>
    <x v="1"/>
  </r>
  <r>
    <x v="11"/>
    <n v="18710"/>
    <n v="303"/>
    <n v="1"/>
    <x v="1"/>
    <x v="3"/>
    <x v="2"/>
  </r>
  <r>
    <x v="11"/>
    <n v="18701"/>
    <n v="0"/>
    <n v="0"/>
    <x v="1"/>
    <x v="3"/>
    <x v="3"/>
  </r>
  <r>
    <x v="11"/>
    <n v="17103"/>
    <n v="109"/>
    <n v="0"/>
    <x v="1"/>
    <x v="4"/>
    <x v="0"/>
  </r>
  <r>
    <x v="11"/>
    <n v="17778"/>
    <n v="291"/>
    <n v="0"/>
    <x v="1"/>
    <x v="4"/>
    <x v="1"/>
  </r>
  <r>
    <x v="11"/>
    <n v="18771"/>
    <n v="350"/>
    <n v="0"/>
    <x v="1"/>
    <x v="4"/>
    <x v="2"/>
  </r>
  <r>
    <x v="11"/>
    <n v="18911"/>
    <n v="79"/>
    <n v="0"/>
    <x v="1"/>
    <x v="4"/>
    <x v="3"/>
  </r>
  <r>
    <x v="11"/>
    <n v="16287"/>
    <n v="0"/>
    <n v="0"/>
    <x v="1"/>
    <x v="5"/>
    <x v="0"/>
  </r>
  <r>
    <x v="11"/>
    <n v="17195"/>
    <n v="303"/>
    <n v="0"/>
    <x v="1"/>
    <x v="5"/>
    <x v="1"/>
  </r>
  <r>
    <x v="11"/>
    <n v="18929"/>
    <n v="216"/>
    <n v="0"/>
    <x v="1"/>
    <x v="5"/>
    <x v="2"/>
  </r>
  <r>
    <x v="11"/>
    <n v="21310"/>
    <n v="128"/>
    <n v="148"/>
    <x v="1"/>
    <x v="5"/>
    <x v="3"/>
  </r>
  <r>
    <x v="11"/>
    <n v="15145"/>
    <n v="0"/>
    <n v="0"/>
    <x v="1"/>
    <x v="6"/>
    <x v="0"/>
  </r>
  <r>
    <x v="11"/>
    <n v="16129"/>
    <n v="330"/>
    <n v="0"/>
    <x v="1"/>
    <x v="6"/>
    <x v="1"/>
  </r>
  <r>
    <x v="11"/>
    <n v="17626"/>
    <n v="268"/>
    <n v="0"/>
    <x v="1"/>
    <x v="6"/>
    <x v="2"/>
  </r>
  <r>
    <x v="11"/>
    <n v="18738"/>
    <n v="126"/>
    <n v="143"/>
    <x v="1"/>
    <x v="6"/>
    <x v="3"/>
  </r>
  <r>
    <x v="11"/>
    <n v="15326"/>
    <n v="239"/>
    <n v="0"/>
    <x v="1"/>
    <x v="7"/>
    <x v="0"/>
  </r>
  <r>
    <x v="11"/>
    <n v="15650"/>
    <n v="286"/>
    <n v="5"/>
    <x v="1"/>
    <x v="7"/>
    <x v="1"/>
  </r>
  <r>
    <x v="11"/>
    <n v="17212"/>
    <n v="283"/>
    <n v="4"/>
    <x v="1"/>
    <x v="7"/>
    <x v="2"/>
  </r>
  <r>
    <x v="11"/>
    <n v="17871"/>
    <n v="0"/>
    <n v="65"/>
    <x v="1"/>
    <x v="7"/>
    <x v="3"/>
  </r>
  <r>
    <x v="11"/>
    <n v="16597"/>
    <n v="288"/>
    <n v="8"/>
    <x v="1"/>
    <x v="8"/>
    <x v="0"/>
  </r>
  <r>
    <x v="11"/>
    <n v="16691"/>
    <n v="0"/>
    <n v="0"/>
    <x v="1"/>
    <x v="8"/>
    <x v="1"/>
  </r>
  <r>
    <x v="11"/>
    <n v="18176"/>
    <n v="230"/>
    <n v="0"/>
    <x v="1"/>
    <x v="8"/>
    <x v="2"/>
  </r>
  <r>
    <x v="11"/>
    <n v="17274"/>
    <n v="0"/>
    <n v="3"/>
    <x v="1"/>
    <x v="8"/>
    <x v="3"/>
  </r>
  <r>
    <x v="11"/>
    <n v="16360"/>
    <n v="366"/>
    <n v="0"/>
    <x v="1"/>
    <x v="9"/>
    <x v="0"/>
  </r>
  <r>
    <x v="11"/>
    <n v="18473"/>
    <n v="307"/>
    <n v="0"/>
    <x v="1"/>
    <x v="9"/>
    <x v="1"/>
  </r>
  <r>
    <x v="11"/>
    <n v="18574"/>
    <n v="265"/>
    <n v="1"/>
    <x v="1"/>
    <x v="9"/>
    <x v="2"/>
  </r>
  <r>
    <x v="11"/>
    <n v="16646"/>
    <n v="64"/>
    <n v="0"/>
    <x v="1"/>
    <x v="10"/>
    <x v="0"/>
  </r>
  <r>
    <x v="11"/>
    <n v="18629"/>
    <n v="373"/>
    <n v="0"/>
    <x v="1"/>
    <x v="10"/>
    <x v="1"/>
  </r>
  <r>
    <x v="11"/>
    <n v="19254"/>
    <n v="295"/>
    <n v="0"/>
    <x v="1"/>
    <x v="10"/>
    <x v="2"/>
  </r>
  <r>
    <x v="11"/>
    <n v="16255"/>
    <n v="218"/>
    <n v="0"/>
    <x v="1"/>
    <x v="11"/>
    <x v="0"/>
  </r>
  <r>
    <x v="11"/>
    <n v="19003"/>
    <n v="409"/>
    <n v="0"/>
    <x v="1"/>
    <x v="11"/>
    <x v="1"/>
  </r>
  <r>
    <x v="11"/>
    <n v="19309"/>
    <n v="237"/>
    <n v="0"/>
    <x v="1"/>
    <x v="11"/>
    <x v="2"/>
  </r>
  <r>
    <x v="12"/>
    <n v="16379"/>
    <n v="1841"/>
    <n v="1922"/>
    <x v="1"/>
    <x v="0"/>
    <x v="0"/>
  </r>
  <r>
    <x v="12"/>
    <n v="15281"/>
    <n v="1607"/>
    <n v="1779"/>
    <x v="1"/>
    <x v="0"/>
    <x v="1"/>
  </r>
  <r>
    <x v="12"/>
    <n v="15003"/>
    <n v="1975"/>
    <n v="1843"/>
    <x v="1"/>
    <x v="0"/>
    <x v="2"/>
  </r>
  <r>
    <x v="12"/>
    <n v="10682"/>
    <n v="2975"/>
    <n v="2172"/>
    <x v="1"/>
    <x v="0"/>
    <x v="3"/>
  </r>
  <r>
    <x v="12"/>
    <n v="18684"/>
    <n v="2059"/>
    <n v="3376"/>
    <x v="1"/>
    <x v="1"/>
    <x v="0"/>
  </r>
  <r>
    <x v="12"/>
    <n v="18740"/>
    <n v="1934"/>
    <n v="3355"/>
    <x v="1"/>
    <x v="1"/>
    <x v="1"/>
  </r>
  <r>
    <x v="12"/>
    <n v="14097"/>
    <n v="2337"/>
    <n v="2825"/>
    <x v="1"/>
    <x v="1"/>
    <x v="2"/>
  </r>
  <r>
    <x v="12"/>
    <n v="12954"/>
    <n v="2911"/>
    <n v="2950"/>
    <x v="1"/>
    <x v="1"/>
    <x v="3"/>
  </r>
  <r>
    <x v="12"/>
    <n v="17125"/>
    <n v="1853"/>
    <n v="2083"/>
    <x v="1"/>
    <x v="2"/>
    <x v="0"/>
  </r>
  <r>
    <x v="12"/>
    <n v="16084"/>
    <n v="1858"/>
    <n v="2081"/>
    <x v="1"/>
    <x v="2"/>
    <x v="1"/>
  </r>
  <r>
    <x v="12"/>
    <n v="12884"/>
    <n v="2341"/>
    <n v="1968"/>
    <x v="1"/>
    <x v="2"/>
    <x v="2"/>
  </r>
  <r>
    <x v="12"/>
    <n v="16887"/>
    <n v="1690"/>
    <n v="2183"/>
    <x v="1"/>
    <x v="3"/>
    <x v="0"/>
  </r>
  <r>
    <x v="12"/>
    <n v="16980"/>
    <n v="1683"/>
    <n v="2093"/>
    <x v="1"/>
    <x v="3"/>
    <x v="1"/>
  </r>
  <r>
    <x v="12"/>
    <n v="16300"/>
    <n v="1889"/>
    <n v="2104"/>
    <x v="1"/>
    <x v="3"/>
    <x v="2"/>
  </r>
  <r>
    <x v="12"/>
    <n v="12789"/>
    <n v="2277"/>
    <n v="1963"/>
    <x v="1"/>
    <x v="3"/>
    <x v="3"/>
  </r>
  <r>
    <x v="12"/>
    <n v="17277"/>
    <n v="1603"/>
    <n v="2278"/>
    <x v="1"/>
    <x v="4"/>
    <x v="0"/>
  </r>
  <r>
    <x v="12"/>
    <n v="17667"/>
    <n v="1735"/>
    <n v="2172"/>
    <x v="1"/>
    <x v="4"/>
    <x v="1"/>
  </r>
  <r>
    <x v="12"/>
    <n v="16550"/>
    <n v="1826"/>
    <n v="2137"/>
    <x v="1"/>
    <x v="4"/>
    <x v="2"/>
  </r>
  <r>
    <x v="12"/>
    <n v="13609"/>
    <n v="2317"/>
    <n v="2061"/>
    <x v="1"/>
    <x v="4"/>
    <x v="3"/>
  </r>
  <r>
    <x v="12"/>
    <n v="17548"/>
    <n v="1992"/>
    <n v="2833"/>
    <x v="1"/>
    <x v="5"/>
    <x v="0"/>
  </r>
  <r>
    <x v="12"/>
    <n v="17359"/>
    <n v="1839"/>
    <n v="2697"/>
    <x v="1"/>
    <x v="5"/>
    <x v="1"/>
  </r>
  <r>
    <x v="12"/>
    <n v="13554"/>
    <n v="2261"/>
    <n v="2322"/>
    <x v="1"/>
    <x v="5"/>
    <x v="2"/>
  </r>
  <r>
    <x v="12"/>
    <n v="11671"/>
    <n v="3185"/>
    <n v="2992"/>
    <x v="1"/>
    <x v="5"/>
    <x v="3"/>
  </r>
  <r>
    <x v="12"/>
    <n v="16183"/>
    <n v="1908"/>
    <n v="2253"/>
    <x v="1"/>
    <x v="6"/>
    <x v="0"/>
  </r>
  <r>
    <x v="12"/>
    <n v="15633"/>
    <n v="1747"/>
    <n v="2017"/>
    <x v="1"/>
    <x v="6"/>
    <x v="1"/>
  </r>
  <r>
    <x v="12"/>
    <n v="11783"/>
    <n v="1838"/>
    <n v="1632"/>
    <x v="1"/>
    <x v="6"/>
    <x v="2"/>
  </r>
  <r>
    <x v="12"/>
    <n v="11188"/>
    <n v="3174"/>
    <n v="2933"/>
    <x v="1"/>
    <x v="6"/>
    <x v="3"/>
  </r>
  <r>
    <x v="12"/>
    <n v="16094"/>
    <n v="1844"/>
    <n v="2083"/>
    <x v="1"/>
    <x v="7"/>
    <x v="0"/>
  </r>
  <r>
    <x v="12"/>
    <n v="16211"/>
    <n v="1661"/>
    <n v="1865"/>
    <x v="1"/>
    <x v="7"/>
    <x v="1"/>
  </r>
  <r>
    <x v="12"/>
    <n v="14272"/>
    <n v="1994"/>
    <n v="1835"/>
    <x v="1"/>
    <x v="7"/>
    <x v="2"/>
  </r>
  <r>
    <x v="12"/>
    <n v="10372"/>
    <n v="3058"/>
    <n v="2535"/>
    <x v="1"/>
    <x v="7"/>
    <x v="3"/>
  </r>
  <r>
    <x v="12"/>
    <n v="16642"/>
    <n v="1874"/>
    <n v="2015"/>
    <x v="1"/>
    <x v="8"/>
    <x v="0"/>
  </r>
  <r>
    <x v="12"/>
    <n v="15667"/>
    <n v="1714"/>
    <n v="1893"/>
    <x v="1"/>
    <x v="8"/>
    <x v="1"/>
  </r>
  <r>
    <x v="12"/>
    <n v="15154"/>
    <n v="1939"/>
    <n v="1919"/>
    <x v="1"/>
    <x v="8"/>
    <x v="2"/>
  </r>
  <r>
    <x v="12"/>
    <n v="12138"/>
    <n v="2635"/>
    <n v="1925"/>
    <x v="1"/>
    <x v="8"/>
    <x v="3"/>
  </r>
  <r>
    <x v="12"/>
    <n v="17512"/>
    <n v="1937"/>
    <n v="2042"/>
    <x v="1"/>
    <x v="9"/>
    <x v="0"/>
  </r>
  <r>
    <x v="12"/>
    <n v="17119"/>
    <n v="2009"/>
    <n v="2091"/>
    <x v="1"/>
    <x v="9"/>
    <x v="1"/>
  </r>
  <r>
    <x v="12"/>
    <n v="13079"/>
    <n v="2078"/>
    <n v="1749"/>
    <x v="1"/>
    <x v="9"/>
    <x v="2"/>
  </r>
  <r>
    <x v="12"/>
    <n v="18294"/>
    <n v="1915"/>
    <n v="2410"/>
    <x v="1"/>
    <x v="10"/>
    <x v="0"/>
  </r>
  <r>
    <x v="12"/>
    <n v="17591"/>
    <n v="1765"/>
    <n v="2338"/>
    <x v="1"/>
    <x v="10"/>
    <x v="1"/>
  </r>
  <r>
    <x v="12"/>
    <n v="13914"/>
    <n v="2005"/>
    <n v="1992"/>
    <x v="1"/>
    <x v="10"/>
    <x v="2"/>
  </r>
  <r>
    <x v="12"/>
    <n v="18006"/>
    <n v="2026"/>
    <n v="3102"/>
    <x v="1"/>
    <x v="11"/>
    <x v="0"/>
  </r>
  <r>
    <x v="12"/>
    <n v="17950"/>
    <n v="1823"/>
    <n v="3023"/>
    <x v="1"/>
    <x v="11"/>
    <x v="1"/>
  </r>
  <r>
    <x v="12"/>
    <n v="14683"/>
    <n v="2107"/>
    <n v="2693"/>
    <x v="1"/>
    <x v="11"/>
    <x v="2"/>
  </r>
  <r>
    <x v="13"/>
    <n v="3132"/>
    <n v="11"/>
    <n v="43"/>
    <x v="1"/>
    <x v="0"/>
    <x v="0"/>
  </r>
  <r>
    <x v="13"/>
    <n v="4314"/>
    <n v="1"/>
    <n v="72"/>
    <x v="1"/>
    <x v="0"/>
    <x v="1"/>
  </r>
  <r>
    <x v="13"/>
    <n v="3591"/>
    <n v="5"/>
    <n v="207"/>
    <x v="1"/>
    <x v="0"/>
    <x v="2"/>
  </r>
  <r>
    <x v="13"/>
    <n v="2946"/>
    <n v="16"/>
    <n v="77"/>
    <x v="1"/>
    <x v="0"/>
    <x v="3"/>
  </r>
  <r>
    <x v="13"/>
    <n v="4028"/>
    <n v="15"/>
    <n v="113"/>
    <x v="1"/>
    <x v="1"/>
    <x v="0"/>
  </r>
  <r>
    <x v="13"/>
    <n v="5082"/>
    <n v="5"/>
    <n v="179"/>
    <x v="1"/>
    <x v="1"/>
    <x v="1"/>
  </r>
  <r>
    <x v="13"/>
    <n v="3525"/>
    <n v="22"/>
    <n v="257"/>
    <x v="1"/>
    <x v="1"/>
    <x v="2"/>
  </r>
  <r>
    <x v="13"/>
    <n v="3485"/>
    <n v="21"/>
    <n v="145"/>
    <x v="1"/>
    <x v="1"/>
    <x v="3"/>
  </r>
  <r>
    <x v="13"/>
    <n v="4050"/>
    <n v="10"/>
    <n v="76"/>
    <x v="1"/>
    <x v="2"/>
    <x v="0"/>
  </r>
  <r>
    <x v="13"/>
    <n v="4642"/>
    <n v="5"/>
    <n v="196"/>
    <x v="1"/>
    <x v="2"/>
    <x v="1"/>
  </r>
  <r>
    <x v="13"/>
    <n v="3021"/>
    <n v="13"/>
    <n v="95"/>
    <x v="1"/>
    <x v="2"/>
    <x v="2"/>
  </r>
  <r>
    <x v="13"/>
    <n v="3409"/>
    <n v="9"/>
    <n v="69"/>
    <x v="1"/>
    <x v="3"/>
    <x v="0"/>
  </r>
  <r>
    <x v="13"/>
    <n v="4263"/>
    <n v="6"/>
    <n v="95"/>
    <x v="1"/>
    <x v="3"/>
    <x v="1"/>
  </r>
  <r>
    <x v="13"/>
    <n v="4373"/>
    <n v="4"/>
    <n v="164"/>
    <x v="1"/>
    <x v="3"/>
    <x v="2"/>
  </r>
  <r>
    <x v="13"/>
    <n v="2872"/>
    <n v="8"/>
    <n v="62"/>
    <x v="1"/>
    <x v="3"/>
    <x v="3"/>
  </r>
  <r>
    <x v="13"/>
    <n v="3462"/>
    <n v="9"/>
    <n v="63"/>
    <x v="1"/>
    <x v="4"/>
    <x v="0"/>
  </r>
  <r>
    <x v="13"/>
    <n v="4107"/>
    <n v="8"/>
    <n v="80"/>
    <x v="1"/>
    <x v="4"/>
    <x v="1"/>
  </r>
  <r>
    <x v="13"/>
    <n v="4615"/>
    <n v="6"/>
    <n v="202"/>
    <x v="1"/>
    <x v="4"/>
    <x v="2"/>
  </r>
  <r>
    <x v="13"/>
    <n v="2979"/>
    <n v="11"/>
    <n v="68"/>
    <x v="1"/>
    <x v="4"/>
    <x v="3"/>
  </r>
  <r>
    <x v="13"/>
    <n v="3888"/>
    <n v="11"/>
    <n v="90"/>
    <x v="1"/>
    <x v="5"/>
    <x v="0"/>
  </r>
  <r>
    <x v="13"/>
    <n v="5107"/>
    <n v="4"/>
    <n v="101"/>
    <x v="1"/>
    <x v="5"/>
    <x v="1"/>
  </r>
  <r>
    <x v="13"/>
    <n v="3503"/>
    <n v="30"/>
    <n v="292"/>
    <x v="1"/>
    <x v="5"/>
    <x v="2"/>
  </r>
  <r>
    <x v="13"/>
    <n v="3271"/>
    <n v="19"/>
    <n v="175"/>
    <x v="1"/>
    <x v="5"/>
    <x v="3"/>
  </r>
  <r>
    <x v="13"/>
    <n v="3346"/>
    <n v="11"/>
    <n v="54"/>
    <x v="1"/>
    <x v="6"/>
    <x v="0"/>
  </r>
  <r>
    <x v="13"/>
    <n v="4629"/>
    <n v="3"/>
    <n v="70"/>
    <x v="1"/>
    <x v="6"/>
    <x v="1"/>
  </r>
  <r>
    <x v="13"/>
    <n v="3278"/>
    <n v="7"/>
    <n v="201"/>
    <x v="1"/>
    <x v="6"/>
    <x v="2"/>
  </r>
  <r>
    <x v="13"/>
    <n v="3046"/>
    <n v="17"/>
    <n v="135"/>
    <x v="1"/>
    <x v="6"/>
    <x v="3"/>
  </r>
  <r>
    <x v="13"/>
    <n v="3083"/>
    <n v="11"/>
    <n v="47"/>
    <x v="1"/>
    <x v="7"/>
    <x v="0"/>
  </r>
  <r>
    <x v="13"/>
    <n v="4471"/>
    <n v="4"/>
    <n v="64"/>
    <x v="1"/>
    <x v="7"/>
    <x v="1"/>
  </r>
  <r>
    <x v="13"/>
    <n v="3375"/>
    <n v="8"/>
    <n v="170"/>
    <x v="1"/>
    <x v="7"/>
    <x v="2"/>
  </r>
  <r>
    <x v="13"/>
    <n v="2931"/>
    <n v="15"/>
    <n v="126"/>
    <x v="1"/>
    <x v="7"/>
    <x v="3"/>
  </r>
  <r>
    <x v="13"/>
    <n v="3226"/>
    <n v="12"/>
    <n v="49"/>
    <x v="1"/>
    <x v="8"/>
    <x v="0"/>
  </r>
  <r>
    <x v="13"/>
    <n v="4359"/>
    <n v="2"/>
    <n v="93"/>
    <x v="1"/>
    <x v="8"/>
    <x v="1"/>
  </r>
  <r>
    <x v="13"/>
    <n v="3963"/>
    <n v="3"/>
    <n v="180"/>
    <x v="1"/>
    <x v="8"/>
    <x v="2"/>
  </r>
  <r>
    <x v="13"/>
    <n v="2839"/>
    <n v="14"/>
    <n v="53"/>
    <x v="1"/>
    <x v="8"/>
    <x v="3"/>
  </r>
  <r>
    <x v="13"/>
    <n v="4049"/>
    <n v="18"/>
    <n v="83"/>
    <x v="1"/>
    <x v="9"/>
    <x v="0"/>
  </r>
  <r>
    <x v="13"/>
    <n v="4616"/>
    <n v="6"/>
    <n v="231"/>
    <x v="1"/>
    <x v="9"/>
    <x v="1"/>
  </r>
  <r>
    <x v="13"/>
    <n v="3061"/>
    <n v="12"/>
    <n v="117"/>
    <x v="1"/>
    <x v="9"/>
    <x v="2"/>
  </r>
  <r>
    <x v="13"/>
    <n v="4075"/>
    <n v="15"/>
    <n v="101"/>
    <x v="1"/>
    <x v="10"/>
    <x v="0"/>
  </r>
  <r>
    <x v="13"/>
    <n v="4819"/>
    <n v="3"/>
    <n v="302"/>
    <x v="1"/>
    <x v="10"/>
    <x v="1"/>
  </r>
  <r>
    <x v="13"/>
    <n v="3186"/>
    <n v="27"/>
    <n v="164"/>
    <x v="1"/>
    <x v="10"/>
    <x v="2"/>
  </r>
  <r>
    <x v="13"/>
    <n v="4008"/>
    <n v="15"/>
    <n v="123"/>
    <x v="1"/>
    <x v="11"/>
    <x v="0"/>
  </r>
  <r>
    <x v="13"/>
    <n v="4930"/>
    <n v="4"/>
    <n v="263"/>
    <x v="1"/>
    <x v="11"/>
    <x v="1"/>
  </r>
  <r>
    <x v="13"/>
    <n v="3407"/>
    <n v="33"/>
    <n v="227"/>
    <x v="1"/>
    <x v="11"/>
    <x v="2"/>
  </r>
  <r>
    <x v="14"/>
    <n v="4235"/>
    <n v="338"/>
    <n v="350"/>
    <x v="1"/>
    <x v="0"/>
    <x v="0"/>
  </r>
  <r>
    <x v="14"/>
    <n v="4584"/>
    <n v="486"/>
    <n v="463"/>
    <x v="1"/>
    <x v="0"/>
    <x v="1"/>
  </r>
  <r>
    <x v="14"/>
    <n v="5446"/>
    <n v="518"/>
    <n v="494"/>
    <x v="1"/>
    <x v="0"/>
    <x v="2"/>
  </r>
  <r>
    <x v="14"/>
    <n v="5913"/>
    <n v="1429"/>
    <n v="544"/>
    <x v="1"/>
    <x v="0"/>
    <x v="3"/>
  </r>
  <r>
    <x v="14"/>
    <n v="4825"/>
    <n v="331"/>
    <n v="646"/>
    <x v="1"/>
    <x v="1"/>
    <x v="0"/>
  </r>
  <r>
    <x v="14"/>
    <n v="4982"/>
    <n v="472"/>
    <n v="788"/>
    <x v="1"/>
    <x v="1"/>
    <x v="1"/>
  </r>
  <r>
    <x v="14"/>
    <n v="6308"/>
    <n v="564"/>
    <n v="744"/>
    <x v="1"/>
    <x v="1"/>
    <x v="2"/>
  </r>
  <r>
    <x v="14"/>
    <n v="6793"/>
    <n v="1117"/>
    <n v="789"/>
    <x v="1"/>
    <x v="1"/>
    <x v="3"/>
  </r>
  <r>
    <x v="14"/>
    <n v="4901"/>
    <n v="478"/>
    <n v="438"/>
    <x v="1"/>
    <x v="2"/>
    <x v="0"/>
  </r>
  <r>
    <x v="14"/>
    <n v="4282"/>
    <n v="499"/>
    <n v="423"/>
    <x v="1"/>
    <x v="2"/>
    <x v="1"/>
  </r>
  <r>
    <x v="14"/>
    <n v="6244"/>
    <n v="587"/>
    <n v="528"/>
    <x v="1"/>
    <x v="2"/>
    <x v="2"/>
  </r>
  <r>
    <x v="14"/>
    <n v="4254"/>
    <n v="365"/>
    <n v="335"/>
    <x v="1"/>
    <x v="3"/>
    <x v="0"/>
  </r>
  <r>
    <x v="14"/>
    <n v="4649"/>
    <n v="487"/>
    <n v="422"/>
    <x v="1"/>
    <x v="3"/>
    <x v="1"/>
  </r>
  <r>
    <x v="14"/>
    <n v="4815"/>
    <n v="583"/>
    <n v="478"/>
    <x v="1"/>
    <x v="3"/>
    <x v="2"/>
  </r>
  <r>
    <x v="14"/>
    <n v="5977"/>
    <n v="635"/>
    <n v="555"/>
    <x v="1"/>
    <x v="3"/>
    <x v="3"/>
  </r>
  <r>
    <x v="14"/>
    <n v="4080"/>
    <n v="445"/>
    <n v="283"/>
    <x v="1"/>
    <x v="4"/>
    <x v="0"/>
  </r>
  <r>
    <x v="14"/>
    <n v="4680"/>
    <n v="515"/>
    <n v="417"/>
    <x v="1"/>
    <x v="4"/>
    <x v="1"/>
  </r>
  <r>
    <x v="14"/>
    <n v="4620"/>
    <n v="563"/>
    <n v="443"/>
    <x v="1"/>
    <x v="4"/>
    <x v="2"/>
  </r>
  <r>
    <x v="14"/>
    <n v="6148"/>
    <n v="640"/>
    <n v="577"/>
    <x v="1"/>
    <x v="4"/>
    <x v="3"/>
  </r>
  <r>
    <x v="14"/>
    <n v="4775"/>
    <n v="313"/>
    <n v="574"/>
    <x v="1"/>
    <x v="5"/>
    <x v="0"/>
  </r>
  <r>
    <x v="14"/>
    <n v="4832"/>
    <n v="460"/>
    <n v="739"/>
    <x v="1"/>
    <x v="5"/>
    <x v="1"/>
  </r>
  <r>
    <x v="14"/>
    <n v="6204"/>
    <n v="521"/>
    <n v="691"/>
    <x v="1"/>
    <x v="5"/>
    <x v="2"/>
  </r>
  <r>
    <x v="14"/>
    <n v="6760"/>
    <n v="1283"/>
    <n v="768"/>
    <x v="1"/>
    <x v="5"/>
    <x v="3"/>
  </r>
  <r>
    <x v="14"/>
    <n v="4386"/>
    <n v="287"/>
    <n v="502"/>
    <x v="1"/>
    <x v="6"/>
    <x v="0"/>
  </r>
  <r>
    <x v="14"/>
    <n v="4526"/>
    <n v="438"/>
    <n v="593"/>
    <x v="1"/>
    <x v="6"/>
    <x v="1"/>
  </r>
  <r>
    <x v="14"/>
    <n v="5750"/>
    <n v="493"/>
    <n v="605"/>
    <x v="1"/>
    <x v="6"/>
    <x v="2"/>
  </r>
  <r>
    <x v="14"/>
    <n v="6298"/>
    <n v="1282"/>
    <n v="710"/>
    <x v="1"/>
    <x v="6"/>
    <x v="3"/>
  </r>
  <r>
    <x v="14"/>
    <n v="4194"/>
    <n v="307"/>
    <n v="393"/>
    <x v="1"/>
    <x v="7"/>
    <x v="0"/>
  </r>
  <r>
    <x v="14"/>
    <n v="4330"/>
    <n v="469"/>
    <n v="505"/>
    <x v="1"/>
    <x v="7"/>
    <x v="1"/>
  </r>
  <r>
    <x v="14"/>
    <n v="5403"/>
    <n v="514"/>
    <n v="554"/>
    <x v="1"/>
    <x v="7"/>
    <x v="2"/>
  </r>
  <r>
    <x v="14"/>
    <n v="6017"/>
    <n v="1427"/>
    <n v="662"/>
    <x v="1"/>
    <x v="7"/>
    <x v="3"/>
  </r>
  <r>
    <x v="14"/>
    <n v="4414"/>
    <n v="327"/>
    <n v="324"/>
    <x v="1"/>
    <x v="8"/>
    <x v="0"/>
  </r>
  <r>
    <x v="14"/>
    <n v="4536"/>
    <n v="479"/>
    <n v="426"/>
    <x v="1"/>
    <x v="8"/>
    <x v="1"/>
  </r>
  <r>
    <x v="14"/>
    <n v="4841"/>
    <n v="563"/>
    <n v="490"/>
    <x v="1"/>
    <x v="8"/>
    <x v="2"/>
  </r>
  <r>
    <x v="14"/>
    <n v="5509"/>
    <n v="1270"/>
    <n v="488"/>
    <x v="1"/>
    <x v="8"/>
    <x v="3"/>
  </r>
  <r>
    <x v="14"/>
    <n v="4701"/>
    <n v="449"/>
    <n v="420"/>
    <x v="1"/>
    <x v="9"/>
    <x v="0"/>
  </r>
  <r>
    <x v="14"/>
    <n v="4965"/>
    <n v="453"/>
    <n v="518"/>
    <x v="1"/>
    <x v="9"/>
    <x v="1"/>
  </r>
  <r>
    <x v="14"/>
    <n v="6222"/>
    <n v="581"/>
    <n v="537"/>
    <x v="1"/>
    <x v="9"/>
    <x v="2"/>
  </r>
  <r>
    <x v="14"/>
    <n v="4663"/>
    <n v="475"/>
    <n v="491"/>
    <x v="1"/>
    <x v="10"/>
    <x v="0"/>
  </r>
  <r>
    <x v="14"/>
    <n v="4887"/>
    <n v="436"/>
    <n v="617"/>
    <x v="1"/>
    <x v="10"/>
    <x v="1"/>
  </r>
  <r>
    <x v="14"/>
    <n v="5952"/>
    <n v="524"/>
    <n v="532"/>
    <x v="1"/>
    <x v="10"/>
    <x v="2"/>
  </r>
  <r>
    <x v="14"/>
    <n v="4881"/>
    <n v="440"/>
    <n v="574"/>
    <x v="1"/>
    <x v="11"/>
    <x v="0"/>
  </r>
  <r>
    <x v="14"/>
    <n v="5006"/>
    <n v="473"/>
    <n v="739"/>
    <x v="1"/>
    <x v="11"/>
    <x v="1"/>
  </r>
  <r>
    <x v="14"/>
    <n v="6130"/>
    <n v="583"/>
    <n v="685"/>
    <x v="1"/>
    <x v="11"/>
    <x v="2"/>
  </r>
  <r>
    <x v="15"/>
    <n v="5018"/>
    <n v="16"/>
    <n v="80"/>
    <x v="1"/>
    <x v="0"/>
    <x v="0"/>
  </r>
  <r>
    <x v="15"/>
    <n v="5562"/>
    <n v="21"/>
    <n v="53"/>
    <x v="1"/>
    <x v="0"/>
    <x v="1"/>
  </r>
  <r>
    <x v="15"/>
    <n v="5866"/>
    <n v="26"/>
    <n v="54"/>
    <x v="1"/>
    <x v="0"/>
    <x v="2"/>
  </r>
  <r>
    <x v="15"/>
    <n v="5285"/>
    <n v="467"/>
    <n v="164"/>
    <x v="1"/>
    <x v="0"/>
    <x v="3"/>
  </r>
  <r>
    <x v="15"/>
    <n v="5552"/>
    <n v="18"/>
    <n v="114"/>
    <x v="1"/>
    <x v="1"/>
    <x v="0"/>
  </r>
  <r>
    <x v="15"/>
    <n v="6067"/>
    <n v="26"/>
    <n v="150"/>
    <x v="1"/>
    <x v="1"/>
    <x v="1"/>
  </r>
  <r>
    <x v="15"/>
    <n v="6651"/>
    <n v="20"/>
    <n v="69"/>
    <x v="1"/>
    <x v="1"/>
    <x v="2"/>
  </r>
  <r>
    <x v="15"/>
    <n v="6128"/>
    <n v="350"/>
    <n v="248"/>
    <x v="1"/>
    <x v="1"/>
    <x v="3"/>
  </r>
  <r>
    <x v="15"/>
    <n v="5349"/>
    <n v="21"/>
    <n v="69"/>
    <x v="1"/>
    <x v="2"/>
    <x v="0"/>
  </r>
  <r>
    <x v="15"/>
    <n v="6295"/>
    <n v="32"/>
    <n v="100"/>
    <x v="1"/>
    <x v="2"/>
    <x v="1"/>
  </r>
  <r>
    <x v="15"/>
    <n v="5839"/>
    <n v="97"/>
    <n v="128"/>
    <x v="1"/>
    <x v="2"/>
    <x v="2"/>
  </r>
  <r>
    <x v="15"/>
    <n v="5320"/>
    <n v="15"/>
    <n v="79"/>
    <x v="1"/>
    <x v="3"/>
    <x v="0"/>
  </r>
  <r>
    <x v="15"/>
    <n v="5163"/>
    <n v="13"/>
    <n v="82"/>
    <x v="1"/>
    <x v="3"/>
    <x v="1"/>
  </r>
  <r>
    <x v="15"/>
    <n v="6106"/>
    <n v="22"/>
    <n v="97"/>
    <x v="1"/>
    <x v="3"/>
    <x v="2"/>
  </r>
  <r>
    <x v="15"/>
    <n v="5403"/>
    <n v="100"/>
    <n v="156"/>
    <x v="1"/>
    <x v="3"/>
    <x v="3"/>
  </r>
  <r>
    <x v="15"/>
    <n v="5363"/>
    <n v="16"/>
    <n v="79"/>
    <x v="1"/>
    <x v="4"/>
    <x v="0"/>
  </r>
  <r>
    <x v="15"/>
    <n v="5143"/>
    <n v="13"/>
    <n v="67"/>
    <x v="1"/>
    <x v="4"/>
    <x v="1"/>
  </r>
  <r>
    <x v="15"/>
    <n v="6193"/>
    <n v="24"/>
    <n v="95"/>
    <x v="1"/>
    <x v="4"/>
    <x v="2"/>
  </r>
  <r>
    <x v="15"/>
    <n v="5440"/>
    <n v="84"/>
    <n v="137"/>
    <x v="1"/>
    <x v="4"/>
    <x v="3"/>
  </r>
  <r>
    <x v="15"/>
    <n v="5397"/>
    <n v="17"/>
    <n v="99"/>
    <x v="1"/>
    <x v="5"/>
    <x v="0"/>
  </r>
  <r>
    <x v="15"/>
    <n v="5882"/>
    <n v="22"/>
    <n v="119"/>
    <x v="1"/>
    <x v="5"/>
    <x v="1"/>
  </r>
  <r>
    <x v="15"/>
    <n v="6375"/>
    <n v="22"/>
    <n v="62"/>
    <x v="1"/>
    <x v="5"/>
    <x v="2"/>
  </r>
  <r>
    <x v="15"/>
    <n v="5878"/>
    <n v="381"/>
    <n v="227"/>
    <x v="1"/>
    <x v="5"/>
    <x v="3"/>
  </r>
  <r>
    <x v="15"/>
    <n v="5033"/>
    <n v="16"/>
    <n v="63"/>
    <x v="1"/>
    <x v="6"/>
    <x v="0"/>
  </r>
  <r>
    <x v="15"/>
    <n v="5557"/>
    <n v="20"/>
    <n v="82"/>
    <x v="1"/>
    <x v="6"/>
    <x v="1"/>
  </r>
  <r>
    <x v="15"/>
    <n v="5934"/>
    <n v="20"/>
    <n v="41"/>
    <x v="1"/>
    <x v="6"/>
    <x v="2"/>
  </r>
  <r>
    <x v="15"/>
    <n v="5775"/>
    <n v="397"/>
    <n v="226"/>
    <x v="1"/>
    <x v="6"/>
    <x v="3"/>
  </r>
  <r>
    <x v="15"/>
    <n v="4814"/>
    <n v="14"/>
    <n v="64"/>
    <x v="1"/>
    <x v="7"/>
    <x v="0"/>
  </r>
  <r>
    <x v="15"/>
    <n v="5484"/>
    <n v="15"/>
    <n v="67"/>
    <x v="1"/>
    <x v="7"/>
    <x v="1"/>
  </r>
  <r>
    <x v="15"/>
    <n v="5756"/>
    <n v="24"/>
    <n v="36"/>
    <x v="1"/>
    <x v="7"/>
    <x v="2"/>
  </r>
  <r>
    <x v="15"/>
    <n v="5518"/>
    <n v="426"/>
    <n v="197"/>
    <x v="1"/>
    <x v="7"/>
    <x v="3"/>
  </r>
  <r>
    <x v="15"/>
    <n v="5158"/>
    <n v="15"/>
    <n v="77"/>
    <x v="1"/>
    <x v="8"/>
    <x v="0"/>
  </r>
  <r>
    <x v="15"/>
    <n v="5439"/>
    <n v="18"/>
    <n v="65"/>
    <x v="1"/>
    <x v="8"/>
    <x v="1"/>
  </r>
  <r>
    <x v="15"/>
    <n v="5986"/>
    <n v="27"/>
    <n v="64"/>
    <x v="1"/>
    <x v="8"/>
    <x v="2"/>
  </r>
  <r>
    <x v="15"/>
    <n v="5088"/>
    <n v="492"/>
    <n v="140"/>
    <x v="1"/>
    <x v="8"/>
    <x v="3"/>
  </r>
  <r>
    <x v="15"/>
    <n v="5334"/>
    <n v="19"/>
    <n v="60"/>
    <x v="1"/>
    <x v="9"/>
    <x v="0"/>
  </r>
  <r>
    <x v="15"/>
    <n v="6130"/>
    <n v="28"/>
    <n v="81"/>
    <x v="1"/>
    <x v="9"/>
    <x v="1"/>
  </r>
  <r>
    <x v="15"/>
    <n v="5944"/>
    <n v="87"/>
    <n v="120"/>
    <x v="1"/>
    <x v="9"/>
    <x v="2"/>
  </r>
  <r>
    <x v="15"/>
    <n v="5248"/>
    <n v="6"/>
    <n v="70"/>
    <x v="1"/>
    <x v="10"/>
    <x v="0"/>
  </r>
  <r>
    <x v="15"/>
    <n v="6189"/>
    <n v="21"/>
    <n v="97"/>
    <x v="1"/>
    <x v="10"/>
    <x v="1"/>
  </r>
  <r>
    <x v="15"/>
    <n v="6152"/>
    <n v="83"/>
    <n v="113"/>
    <x v="1"/>
    <x v="10"/>
    <x v="2"/>
  </r>
  <r>
    <x v="15"/>
    <n v="5334"/>
    <n v="16"/>
    <n v="97"/>
    <x v="1"/>
    <x v="11"/>
    <x v="0"/>
  </r>
  <r>
    <x v="15"/>
    <n v="6108"/>
    <n v="19"/>
    <n v="132"/>
    <x v="1"/>
    <x v="11"/>
    <x v="1"/>
  </r>
  <r>
    <x v="15"/>
    <n v="6430"/>
    <n v="12"/>
    <n v="58"/>
    <x v="1"/>
    <x v="11"/>
    <x v="2"/>
  </r>
  <r>
    <x v="16"/>
    <n v="6486"/>
    <n v="304"/>
    <n v="159"/>
    <x v="1"/>
    <x v="0"/>
    <x v="0"/>
  </r>
  <r>
    <x v="16"/>
    <n v="7265"/>
    <n v="249"/>
    <n v="117"/>
    <x v="1"/>
    <x v="0"/>
    <x v="1"/>
  </r>
  <r>
    <x v="16"/>
    <n v="5865"/>
    <n v="306"/>
    <n v="175"/>
    <x v="1"/>
    <x v="0"/>
    <x v="2"/>
  </r>
  <r>
    <x v="16"/>
    <n v="5793"/>
    <n v="457"/>
    <n v="293"/>
    <x v="1"/>
    <x v="0"/>
    <x v="3"/>
  </r>
  <r>
    <x v="16"/>
    <n v="7155"/>
    <n v="322"/>
    <n v="281"/>
    <x v="1"/>
    <x v="1"/>
    <x v="0"/>
  </r>
  <r>
    <x v="16"/>
    <n v="7090"/>
    <n v="230"/>
    <n v="143"/>
    <x v="1"/>
    <x v="1"/>
    <x v="1"/>
  </r>
  <r>
    <x v="16"/>
    <n v="6268"/>
    <n v="378"/>
    <n v="308"/>
    <x v="1"/>
    <x v="1"/>
    <x v="2"/>
  </r>
  <r>
    <x v="16"/>
    <n v="6353"/>
    <n v="522"/>
    <n v="475"/>
    <x v="1"/>
    <x v="1"/>
    <x v="3"/>
  </r>
  <r>
    <x v="16"/>
    <n v="7016"/>
    <n v="262"/>
    <n v="116"/>
    <x v="1"/>
    <x v="2"/>
    <x v="0"/>
  </r>
  <r>
    <x v="16"/>
    <n v="6172"/>
    <n v="276"/>
    <n v="128"/>
    <x v="1"/>
    <x v="2"/>
    <x v="1"/>
  </r>
  <r>
    <x v="16"/>
    <n v="5792"/>
    <n v="331"/>
    <n v="214"/>
    <x v="1"/>
    <x v="2"/>
    <x v="2"/>
  </r>
  <r>
    <x v="16"/>
    <n v="6553"/>
    <n v="325"/>
    <n v="204"/>
    <x v="1"/>
    <x v="3"/>
    <x v="0"/>
  </r>
  <r>
    <x v="16"/>
    <n v="7677"/>
    <n v="233"/>
    <n v="129"/>
    <x v="1"/>
    <x v="3"/>
    <x v="1"/>
  </r>
  <r>
    <x v="16"/>
    <n v="6110"/>
    <n v="317"/>
    <n v="166"/>
    <x v="1"/>
    <x v="3"/>
    <x v="2"/>
  </r>
  <r>
    <x v="16"/>
    <n v="6165"/>
    <n v="321"/>
    <n v="266"/>
    <x v="1"/>
    <x v="3"/>
    <x v="3"/>
  </r>
  <r>
    <x v="16"/>
    <n v="6464"/>
    <n v="328"/>
    <n v="221"/>
    <x v="1"/>
    <x v="4"/>
    <x v="0"/>
  </r>
  <r>
    <x v="16"/>
    <n v="7808"/>
    <n v="281"/>
    <n v="120"/>
    <x v="1"/>
    <x v="4"/>
    <x v="1"/>
  </r>
  <r>
    <x v="16"/>
    <n v="6126"/>
    <n v="299"/>
    <n v="166"/>
    <x v="1"/>
    <x v="4"/>
    <x v="2"/>
  </r>
  <r>
    <x v="16"/>
    <n v="6267"/>
    <n v="347"/>
    <n v="263"/>
    <x v="1"/>
    <x v="4"/>
    <x v="3"/>
  </r>
  <r>
    <x v="16"/>
    <n v="6046"/>
    <n v="315"/>
    <n v="247"/>
    <x v="1"/>
    <x v="5"/>
    <x v="0"/>
  </r>
  <r>
    <x v="16"/>
    <n v="7358"/>
    <n v="239"/>
    <n v="149"/>
    <x v="1"/>
    <x v="5"/>
    <x v="1"/>
  </r>
  <r>
    <x v="16"/>
    <n v="6509"/>
    <n v="357"/>
    <n v="307"/>
    <x v="1"/>
    <x v="5"/>
    <x v="2"/>
  </r>
  <r>
    <x v="16"/>
    <n v="6191"/>
    <n v="548"/>
    <n v="522"/>
    <x v="1"/>
    <x v="5"/>
    <x v="3"/>
  </r>
  <r>
    <x v="16"/>
    <n v="7096"/>
    <n v="298"/>
    <n v="213"/>
    <x v="1"/>
    <x v="6"/>
    <x v="0"/>
  </r>
  <r>
    <x v="16"/>
    <n v="6940"/>
    <n v="235"/>
    <n v="136"/>
    <x v="1"/>
    <x v="6"/>
    <x v="1"/>
  </r>
  <r>
    <x v="16"/>
    <n v="6071"/>
    <n v="331"/>
    <n v="250"/>
    <x v="1"/>
    <x v="6"/>
    <x v="2"/>
  </r>
  <r>
    <x v="16"/>
    <n v="5964"/>
    <n v="531"/>
    <n v="490"/>
    <x v="1"/>
    <x v="6"/>
    <x v="3"/>
  </r>
  <r>
    <x v="16"/>
    <n v="6826"/>
    <n v="316"/>
    <n v="186"/>
    <x v="1"/>
    <x v="7"/>
    <x v="0"/>
  </r>
  <r>
    <x v="16"/>
    <n v="6671"/>
    <n v="234"/>
    <n v="129"/>
    <x v="1"/>
    <x v="7"/>
    <x v="1"/>
  </r>
  <r>
    <x v="16"/>
    <n v="5794"/>
    <n v="302"/>
    <n v="203"/>
    <x v="1"/>
    <x v="7"/>
    <x v="2"/>
  </r>
  <r>
    <x v="16"/>
    <n v="5645"/>
    <n v="547"/>
    <n v="386"/>
    <x v="1"/>
    <x v="7"/>
    <x v="3"/>
  </r>
  <r>
    <x v="16"/>
    <n v="6551"/>
    <n v="320"/>
    <n v="188"/>
    <x v="1"/>
    <x v="8"/>
    <x v="0"/>
  </r>
  <r>
    <x v="16"/>
    <n v="7534"/>
    <n v="241"/>
    <n v="117"/>
    <x v="1"/>
    <x v="8"/>
    <x v="1"/>
  </r>
  <r>
    <x v="16"/>
    <n v="5737"/>
    <n v="287"/>
    <n v="176"/>
    <x v="1"/>
    <x v="8"/>
    <x v="2"/>
  </r>
  <r>
    <x v="16"/>
    <n v="6063"/>
    <n v="389"/>
    <n v="229"/>
    <x v="1"/>
    <x v="8"/>
    <x v="3"/>
  </r>
  <r>
    <x v="16"/>
    <n v="7135"/>
    <n v="248"/>
    <n v="117"/>
    <x v="1"/>
    <x v="9"/>
    <x v="0"/>
  </r>
  <r>
    <x v="16"/>
    <n v="6089"/>
    <n v="261"/>
    <n v="126"/>
    <x v="1"/>
    <x v="9"/>
    <x v="1"/>
  </r>
  <r>
    <x v="16"/>
    <n v="5593"/>
    <n v="316"/>
    <n v="180"/>
    <x v="1"/>
    <x v="9"/>
    <x v="2"/>
  </r>
  <r>
    <x v="16"/>
    <n v="7349"/>
    <n v="285"/>
    <n v="206"/>
    <x v="1"/>
    <x v="10"/>
    <x v="0"/>
  </r>
  <r>
    <x v="16"/>
    <n v="6549"/>
    <n v="252"/>
    <n v="125"/>
    <x v="1"/>
    <x v="10"/>
    <x v="1"/>
  </r>
  <r>
    <x v="16"/>
    <n v="5997"/>
    <n v="279"/>
    <n v="221"/>
    <x v="1"/>
    <x v="10"/>
    <x v="2"/>
  </r>
  <r>
    <x v="16"/>
    <n v="7178"/>
    <n v="295"/>
    <n v="256"/>
    <x v="1"/>
    <x v="11"/>
    <x v="0"/>
  </r>
  <r>
    <x v="16"/>
    <n v="6849"/>
    <n v="220"/>
    <n v="146"/>
    <x v="1"/>
    <x v="11"/>
    <x v="1"/>
  </r>
  <r>
    <x v="16"/>
    <n v="5903"/>
    <n v="324"/>
    <n v="297"/>
    <x v="1"/>
    <x v="11"/>
    <x v="2"/>
  </r>
  <r>
    <x v="17"/>
    <n v="3786"/>
    <n v="164"/>
    <n v="100"/>
    <x v="1"/>
    <x v="0"/>
    <x v="0"/>
  </r>
  <r>
    <x v="17"/>
    <n v="4045"/>
    <n v="152"/>
    <n v="115"/>
    <x v="1"/>
    <x v="0"/>
    <x v="1"/>
  </r>
  <r>
    <x v="17"/>
    <n v="4114"/>
    <n v="221"/>
    <n v="164"/>
    <x v="1"/>
    <x v="0"/>
    <x v="2"/>
  </r>
  <r>
    <x v="17"/>
    <n v="3189"/>
    <n v="480"/>
    <n v="135"/>
    <x v="1"/>
    <x v="0"/>
    <x v="3"/>
  </r>
  <r>
    <x v="17"/>
    <n v="4181"/>
    <n v="165"/>
    <n v="153"/>
    <x v="1"/>
    <x v="1"/>
    <x v="0"/>
  </r>
  <r>
    <x v="17"/>
    <n v="4817"/>
    <n v="177"/>
    <n v="186"/>
    <x v="1"/>
    <x v="1"/>
    <x v="1"/>
  </r>
  <r>
    <x v="17"/>
    <n v="4519"/>
    <n v="220"/>
    <n v="236"/>
    <x v="1"/>
    <x v="1"/>
    <x v="2"/>
  </r>
  <r>
    <x v="17"/>
    <n v="3319"/>
    <n v="566"/>
    <n v="145"/>
    <x v="1"/>
    <x v="1"/>
    <x v="3"/>
  </r>
  <r>
    <x v="17"/>
    <n v="4031"/>
    <n v="161"/>
    <n v="100"/>
    <x v="1"/>
    <x v="2"/>
    <x v="0"/>
  </r>
  <r>
    <x v="17"/>
    <n v="4285"/>
    <n v="223"/>
    <n v="178"/>
    <x v="1"/>
    <x v="2"/>
    <x v="1"/>
  </r>
  <r>
    <x v="17"/>
    <n v="3183"/>
    <n v="239"/>
    <n v="167"/>
    <x v="1"/>
    <x v="2"/>
    <x v="2"/>
  </r>
  <r>
    <x v="17"/>
    <n v="3640"/>
    <n v="187"/>
    <n v="68"/>
    <x v="1"/>
    <x v="3"/>
    <x v="0"/>
  </r>
  <r>
    <x v="17"/>
    <n v="4067"/>
    <n v="137"/>
    <n v="96"/>
    <x v="1"/>
    <x v="3"/>
    <x v="1"/>
  </r>
  <r>
    <x v="17"/>
    <n v="4159"/>
    <n v="216"/>
    <n v="173"/>
    <x v="1"/>
    <x v="3"/>
    <x v="2"/>
  </r>
  <r>
    <x v="17"/>
    <n v="3053"/>
    <n v="250"/>
    <n v="160"/>
    <x v="1"/>
    <x v="3"/>
    <x v="3"/>
  </r>
  <r>
    <x v="17"/>
    <n v="3746"/>
    <n v="205"/>
    <n v="89"/>
    <x v="1"/>
    <x v="4"/>
    <x v="0"/>
  </r>
  <r>
    <x v="17"/>
    <n v="4120"/>
    <n v="134"/>
    <n v="113"/>
    <x v="1"/>
    <x v="4"/>
    <x v="1"/>
  </r>
  <r>
    <x v="17"/>
    <n v="4168"/>
    <n v="226"/>
    <n v="187"/>
    <x v="1"/>
    <x v="4"/>
    <x v="2"/>
  </r>
  <r>
    <x v="17"/>
    <n v="3055"/>
    <n v="252"/>
    <n v="155"/>
    <x v="1"/>
    <x v="4"/>
    <x v="3"/>
  </r>
  <r>
    <x v="17"/>
    <n v="4227"/>
    <n v="142"/>
    <n v="136"/>
    <x v="1"/>
    <x v="5"/>
    <x v="0"/>
  </r>
  <r>
    <x v="17"/>
    <n v="4794"/>
    <n v="157"/>
    <n v="174"/>
    <x v="1"/>
    <x v="5"/>
    <x v="1"/>
  </r>
  <r>
    <x v="17"/>
    <n v="4520"/>
    <n v="209"/>
    <n v="226"/>
    <x v="1"/>
    <x v="5"/>
    <x v="2"/>
  </r>
  <r>
    <x v="17"/>
    <n v="3353"/>
    <n v="632"/>
    <n v="136"/>
    <x v="1"/>
    <x v="5"/>
    <x v="3"/>
  </r>
  <r>
    <x v="17"/>
    <n v="3897"/>
    <n v="155"/>
    <n v="145"/>
    <x v="1"/>
    <x v="6"/>
    <x v="0"/>
  </r>
  <r>
    <x v="17"/>
    <n v="4416"/>
    <n v="164"/>
    <n v="146"/>
    <x v="1"/>
    <x v="6"/>
    <x v="1"/>
  </r>
  <r>
    <x v="17"/>
    <n v="4201"/>
    <n v="200"/>
    <n v="198"/>
    <x v="1"/>
    <x v="6"/>
    <x v="2"/>
  </r>
  <r>
    <x v="17"/>
    <n v="3272"/>
    <n v="635"/>
    <n v="131"/>
    <x v="1"/>
    <x v="6"/>
    <x v="3"/>
  </r>
  <r>
    <x v="17"/>
    <n v="3705"/>
    <n v="157"/>
    <n v="122"/>
    <x v="1"/>
    <x v="7"/>
    <x v="0"/>
  </r>
  <r>
    <x v="17"/>
    <n v="4260"/>
    <n v="154"/>
    <n v="129"/>
    <x v="1"/>
    <x v="7"/>
    <x v="1"/>
  </r>
  <r>
    <x v="17"/>
    <n v="4207"/>
    <n v="221"/>
    <n v="175"/>
    <x v="1"/>
    <x v="7"/>
    <x v="2"/>
  </r>
  <r>
    <x v="17"/>
    <n v="3201"/>
    <n v="665"/>
    <n v="130"/>
    <x v="1"/>
    <x v="7"/>
    <x v="3"/>
  </r>
  <r>
    <x v="17"/>
    <n v="3767"/>
    <n v="179"/>
    <n v="81"/>
    <x v="1"/>
    <x v="8"/>
    <x v="0"/>
  </r>
  <r>
    <x v="17"/>
    <n v="3924"/>
    <n v="152"/>
    <n v="106"/>
    <x v="1"/>
    <x v="8"/>
    <x v="1"/>
  </r>
  <r>
    <x v="17"/>
    <n v="4142"/>
    <n v="225"/>
    <n v="161"/>
    <x v="1"/>
    <x v="8"/>
    <x v="2"/>
  </r>
  <r>
    <x v="17"/>
    <n v="2935"/>
    <n v="471"/>
    <n v="126"/>
    <x v="1"/>
    <x v="8"/>
    <x v="3"/>
  </r>
  <r>
    <x v="17"/>
    <n v="3922"/>
    <n v="180"/>
    <n v="103"/>
    <x v="1"/>
    <x v="9"/>
    <x v="0"/>
  </r>
  <r>
    <x v="17"/>
    <n v="4270"/>
    <n v="217"/>
    <n v="167"/>
    <x v="1"/>
    <x v="9"/>
    <x v="1"/>
  </r>
  <r>
    <x v="17"/>
    <n v="3104"/>
    <n v="253"/>
    <n v="166"/>
    <x v="1"/>
    <x v="9"/>
    <x v="2"/>
  </r>
  <r>
    <x v="17"/>
    <n v="3821"/>
    <n v="175"/>
    <n v="108"/>
    <x v="1"/>
    <x v="10"/>
    <x v="0"/>
  </r>
  <r>
    <x v="17"/>
    <n v="4294"/>
    <n v="236"/>
    <n v="187"/>
    <x v="1"/>
    <x v="10"/>
    <x v="1"/>
  </r>
  <r>
    <x v="17"/>
    <n v="3066"/>
    <n v="234"/>
    <n v="167"/>
    <x v="1"/>
    <x v="10"/>
    <x v="2"/>
  </r>
  <r>
    <x v="17"/>
    <n v="4037"/>
    <n v="182"/>
    <n v="135"/>
    <x v="1"/>
    <x v="11"/>
    <x v="0"/>
  </r>
  <r>
    <x v="17"/>
    <n v="4652"/>
    <n v="213"/>
    <n v="194"/>
    <x v="1"/>
    <x v="11"/>
    <x v="1"/>
  </r>
  <r>
    <x v="17"/>
    <n v="3162"/>
    <n v="238"/>
    <n v="207"/>
    <x v="1"/>
    <x v="11"/>
    <x v="2"/>
  </r>
  <r>
    <x v="18"/>
    <n v="3458"/>
    <n v="165"/>
    <n v="154"/>
    <x v="1"/>
    <x v="0"/>
    <x v="0"/>
  </r>
  <r>
    <x v="18"/>
    <n v="3328"/>
    <n v="144"/>
    <n v="94"/>
    <x v="1"/>
    <x v="0"/>
    <x v="1"/>
  </r>
  <r>
    <x v="18"/>
    <n v="3038"/>
    <n v="158"/>
    <n v="125"/>
    <x v="1"/>
    <x v="0"/>
    <x v="2"/>
  </r>
  <r>
    <x v="18"/>
    <n v="3819"/>
    <n v="479"/>
    <n v="211"/>
    <x v="1"/>
    <x v="0"/>
    <x v="3"/>
  </r>
  <r>
    <x v="18"/>
    <n v="3810"/>
    <n v="143"/>
    <n v="221"/>
    <x v="1"/>
    <x v="1"/>
    <x v="0"/>
  </r>
  <r>
    <x v="18"/>
    <n v="3943"/>
    <n v="133"/>
    <n v="176"/>
    <x v="1"/>
    <x v="1"/>
    <x v="1"/>
  </r>
  <r>
    <x v="18"/>
    <n v="3582"/>
    <n v="155"/>
    <n v="197"/>
    <x v="1"/>
    <x v="1"/>
    <x v="2"/>
  </r>
  <r>
    <x v="18"/>
    <n v="4747"/>
    <n v="496"/>
    <n v="349"/>
    <x v="1"/>
    <x v="1"/>
    <x v="3"/>
  </r>
  <r>
    <x v="18"/>
    <n v="3491"/>
    <n v="122"/>
    <n v="94"/>
    <x v="1"/>
    <x v="2"/>
    <x v="0"/>
  </r>
  <r>
    <x v="18"/>
    <n v="4644"/>
    <n v="247"/>
    <n v="193"/>
    <x v="1"/>
    <x v="2"/>
    <x v="1"/>
  </r>
  <r>
    <x v="18"/>
    <n v="3428"/>
    <n v="176"/>
    <n v="208"/>
    <x v="1"/>
    <x v="2"/>
    <x v="2"/>
  </r>
  <r>
    <x v="18"/>
    <n v="3677"/>
    <n v="192"/>
    <n v="201"/>
    <x v="1"/>
    <x v="3"/>
    <x v="0"/>
  </r>
  <r>
    <x v="18"/>
    <n v="3666"/>
    <n v="134"/>
    <n v="90"/>
    <x v="1"/>
    <x v="3"/>
    <x v="1"/>
  </r>
  <r>
    <x v="18"/>
    <n v="3429"/>
    <n v="177"/>
    <n v="136"/>
    <x v="1"/>
    <x v="3"/>
    <x v="2"/>
  </r>
  <r>
    <x v="18"/>
    <n v="3255"/>
    <n v="212"/>
    <n v="190"/>
    <x v="1"/>
    <x v="3"/>
    <x v="3"/>
  </r>
  <r>
    <x v="18"/>
    <n v="3669"/>
    <n v="192"/>
    <n v="245"/>
    <x v="1"/>
    <x v="4"/>
    <x v="0"/>
  </r>
  <r>
    <x v="18"/>
    <n v="3751"/>
    <n v="131"/>
    <n v="95"/>
    <x v="1"/>
    <x v="4"/>
    <x v="1"/>
  </r>
  <r>
    <x v="18"/>
    <n v="3649"/>
    <n v="192"/>
    <n v="146"/>
    <x v="1"/>
    <x v="4"/>
    <x v="2"/>
  </r>
  <r>
    <x v="18"/>
    <n v="3422"/>
    <n v="208"/>
    <n v="186"/>
    <x v="1"/>
    <x v="4"/>
    <x v="3"/>
  </r>
  <r>
    <x v="18"/>
    <n v="3700"/>
    <n v="165"/>
    <n v="189"/>
    <x v="1"/>
    <x v="5"/>
    <x v="0"/>
  </r>
  <r>
    <x v="18"/>
    <n v="4049"/>
    <n v="121"/>
    <n v="152"/>
    <x v="1"/>
    <x v="5"/>
    <x v="1"/>
  </r>
  <r>
    <x v="18"/>
    <n v="3583"/>
    <n v="149"/>
    <n v="173"/>
    <x v="1"/>
    <x v="5"/>
    <x v="2"/>
  </r>
  <r>
    <x v="18"/>
    <n v="4856"/>
    <n v="559"/>
    <n v="280"/>
    <x v="1"/>
    <x v="5"/>
    <x v="3"/>
  </r>
  <r>
    <x v="18"/>
    <n v="3436"/>
    <n v="154"/>
    <n v="152"/>
    <x v="1"/>
    <x v="6"/>
    <x v="0"/>
  </r>
  <r>
    <x v="18"/>
    <n v="3744"/>
    <n v="127"/>
    <n v="112"/>
    <x v="1"/>
    <x v="6"/>
    <x v="1"/>
  </r>
  <r>
    <x v="18"/>
    <n v="3193"/>
    <n v="163"/>
    <n v="132"/>
    <x v="1"/>
    <x v="6"/>
    <x v="2"/>
  </r>
  <r>
    <x v="18"/>
    <n v="4568"/>
    <n v="569"/>
    <n v="278"/>
    <x v="1"/>
    <x v="6"/>
    <x v="3"/>
  </r>
  <r>
    <x v="18"/>
    <n v="3344"/>
    <n v="176"/>
    <n v="146"/>
    <x v="1"/>
    <x v="7"/>
    <x v="0"/>
  </r>
  <r>
    <x v="18"/>
    <n v="3531"/>
    <n v="127"/>
    <n v="101"/>
    <x v="1"/>
    <x v="7"/>
    <x v="1"/>
  </r>
  <r>
    <x v="18"/>
    <n v="2940"/>
    <n v="171"/>
    <n v="116"/>
    <x v="1"/>
    <x v="7"/>
    <x v="2"/>
  </r>
  <r>
    <x v="18"/>
    <n v="3999"/>
    <n v="576"/>
    <n v="263"/>
    <x v="1"/>
    <x v="7"/>
    <x v="3"/>
  </r>
  <r>
    <x v="18"/>
    <n v="3628"/>
    <n v="166"/>
    <n v="163"/>
    <x v="1"/>
    <x v="8"/>
    <x v="0"/>
  </r>
  <r>
    <x v="18"/>
    <n v="3543"/>
    <n v="129"/>
    <n v="79"/>
    <x v="1"/>
    <x v="8"/>
    <x v="1"/>
  </r>
  <r>
    <x v="18"/>
    <n v="3220"/>
    <n v="176"/>
    <n v="123"/>
    <x v="1"/>
    <x v="8"/>
    <x v="2"/>
  </r>
  <r>
    <x v="18"/>
    <n v="3156"/>
    <n v="402"/>
    <n v="182"/>
    <x v="1"/>
    <x v="8"/>
    <x v="3"/>
  </r>
  <r>
    <x v="18"/>
    <n v="3296"/>
    <n v="159"/>
    <n v="123"/>
    <x v="1"/>
    <x v="9"/>
    <x v="0"/>
  </r>
  <r>
    <x v="18"/>
    <n v="3478"/>
    <n v="188"/>
    <n v="144"/>
    <x v="1"/>
    <x v="9"/>
    <x v="1"/>
  </r>
  <r>
    <x v="18"/>
    <n v="3339"/>
    <n v="166"/>
    <n v="196"/>
    <x v="1"/>
    <x v="9"/>
    <x v="2"/>
  </r>
  <r>
    <x v="18"/>
    <n v="3827"/>
    <n v="155"/>
    <n v="135"/>
    <x v="1"/>
    <x v="10"/>
    <x v="0"/>
  </r>
  <r>
    <x v="18"/>
    <n v="3458"/>
    <n v="169"/>
    <n v="155"/>
    <x v="1"/>
    <x v="10"/>
    <x v="1"/>
  </r>
  <r>
    <x v="18"/>
    <n v="3503"/>
    <n v="155"/>
    <n v="177"/>
    <x v="1"/>
    <x v="10"/>
    <x v="2"/>
  </r>
  <r>
    <x v="18"/>
    <n v="3649"/>
    <n v="164"/>
    <n v="180"/>
    <x v="1"/>
    <x v="11"/>
    <x v="0"/>
  </r>
  <r>
    <x v="18"/>
    <n v="3765"/>
    <n v="143"/>
    <n v="180"/>
    <x v="1"/>
    <x v="11"/>
    <x v="1"/>
  </r>
  <r>
    <x v="18"/>
    <n v="3455"/>
    <n v="155"/>
    <n v="184"/>
    <x v="1"/>
    <x v="11"/>
    <x v="2"/>
  </r>
  <r>
    <x v="19"/>
    <n v="24613"/>
    <n v="615"/>
    <n v="650"/>
    <x v="1"/>
    <x v="0"/>
    <x v="0"/>
  </r>
  <r>
    <x v="19"/>
    <n v="25451"/>
    <n v="671"/>
    <n v="607"/>
    <x v="1"/>
    <x v="0"/>
    <x v="1"/>
  </r>
  <r>
    <x v="19"/>
    <n v="25203"/>
    <n v="619"/>
    <n v="355"/>
    <x v="1"/>
    <x v="0"/>
    <x v="2"/>
  </r>
  <r>
    <x v="19"/>
    <n v="23048"/>
    <n v="3247"/>
    <n v="1725"/>
    <x v="1"/>
    <x v="0"/>
    <x v="3"/>
  </r>
  <r>
    <x v="19"/>
    <n v="28107"/>
    <n v="500"/>
    <n v="1172"/>
    <x v="1"/>
    <x v="1"/>
    <x v="0"/>
  </r>
  <r>
    <x v="19"/>
    <n v="26116"/>
    <n v="641"/>
    <n v="684"/>
    <x v="1"/>
    <x v="1"/>
    <x v="1"/>
  </r>
  <r>
    <x v="19"/>
    <n v="26782"/>
    <n v="611"/>
    <n v="1037"/>
    <x v="1"/>
    <x v="1"/>
    <x v="2"/>
  </r>
  <r>
    <x v="19"/>
    <n v="26514"/>
    <n v="1745"/>
    <n v="2528"/>
    <x v="1"/>
    <x v="1"/>
    <x v="3"/>
  </r>
  <r>
    <x v="19"/>
    <n v="26998"/>
    <n v="500"/>
    <n v="669"/>
    <x v="1"/>
    <x v="2"/>
    <x v="0"/>
  </r>
  <r>
    <x v="19"/>
    <n v="25202"/>
    <n v="615"/>
    <n v="444"/>
    <x v="1"/>
    <x v="2"/>
    <x v="1"/>
  </r>
  <r>
    <x v="19"/>
    <n v="26679"/>
    <n v="697"/>
    <n v="732"/>
    <x v="1"/>
    <x v="2"/>
    <x v="2"/>
  </r>
  <r>
    <x v="19"/>
    <n v="25248"/>
    <n v="408"/>
    <n v="738"/>
    <x v="1"/>
    <x v="3"/>
    <x v="0"/>
  </r>
  <r>
    <x v="19"/>
    <n v="25747"/>
    <n v="678"/>
    <n v="621"/>
    <x v="1"/>
    <x v="3"/>
    <x v="1"/>
  </r>
  <r>
    <x v="19"/>
    <n v="25901"/>
    <n v="633"/>
    <n v="437"/>
    <x v="1"/>
    <x v="3"/>
    <x v="2"/>
  </r>
  <r>
    <x v="19"/>
    <n v="24993"/>
    <n v="831"/>
    <n v="676"/>
    <x v="1"/>
    <x v="3"/>
    <x v="3"/>
  </r>
  <r>
    <x v="19"/>
    <n v="25846"/>
    <n v="547"/>
    <n v="729"/>
    <x v="1"/>
    <x v="4"/>
    <x v="0"/>
  </r>
  <r>
    <x v="19"/>
    <n v="27916"/>
    <n v="617"/>
    <n v="623"/>
    <x v="1"/>
    <x v="4"/>
    <x v="1"/>
  </r>
  <r>
    <x v="19"/>
    <n v="24351"/>
    <n v="638"/>
    <n v="417"/>
    <x v="1"/>
    <x v="4"/>
    <x v="2"/>
  </r>
  <r>
    <x v="19"/>
    <n v="25735"/>
    <n v="712"/>
    <n v="674"/>
    <x v="1"/>
    <x v="4"/>
    <x v="3"/>
  </r>
  <r>
    <x v="19"/>
    <n v="25012"/>
    <n v="365"/>
    <n v="914"/>
    <x v="1"/>
    <x v="5"/>
    <x v="0"/>
  </r>
  <r>
    <x v="19"/>
    <n v="25858"/>
    <n v="614"/>
    <n v="699"/>
    <x v="1"/>
    <x v="5"/>
    <x v="1"/>
  </r>
  <r>
    <x v="19"/>
    <n v="26553"/>
    <n v="589"/>
    <n v="971"/>
    <x v="1"/>
    <x v="5"/>
    <x v="2"/>
  </r>
  <r>
    <x v="19"/>
    <n v="25372"/>
    <n v="2257"/>
    <n v="2761"/>
    <x v="1"/>
    <x v="5"/>
    <x v="3"/>
  </r>
  <r>
    <x v="19"/>
    <n v="23953"/>
    <n v="653"/>
    <n v="817"/>
    <x v="1"/>
    <x v="6"/>
    <x v="0"/>
  </r>
  <r>
    <x v="19"/>
    <n v="24878"/>
    <n v="588"/>
    <n v="682"/>
    <x v="1"/>
    <x v="6"/>
    <x v="1"/>
  </r>
  <r>
    <x v="19"/>
    <n v="24726"/>
    <n v="603"/>
    <n v="497"/>
    <x v="1"/>
    <x v="6"/>
    <x v="2"/>
  </r>
  <r>
    <x v="19"/>
    <n v="24158"/>
    <n v="2328"/>
    <n v="2613"/>
    <x v="1"/>
    <x v="6"/>
    <x v="3"/>
  </r>
  <r>
    <x v="19"/>
    <n v="24361"/>
    <n v="551"/>
    <n v="758"/>
    <x v="1"/>
    <x v="7"/>
    <x v="0"/>
  </r>
  <r>
    <x v="19"/>
    <n v="24874"/>
    <n v="637"/>
    <n v="623"/>
    <x v="1"/>
    <x v="7"/>
    <x v="1"/>
  </r>
  <r>
    <x v="19"/>
    <n v="24268"/>
    <n v="747"/>
    <n v="376"/>
    <x v="1"/>
    <x v="7"/>
    <x v="2"/>
  </r>
  <r>
    <x v="19"/>
    <n v="23904"/>
    <n v="2462"/>
    <n v="2302"/>
    <x v="1"/>
    <x v="7"/>
    <x v="3"/>
  </r>
  <r>
    <x v="19"/>
    <n v="24689"/>
    <n v="361"/>
    <n v="648"/>
    <x v="1"/>
    <x v="8"/>
    <x v="0"/>
  </r>
  <r>
    <x v="19"/>
    <n v="25711"/>
    <n v="694"/>
    <n v="589"/>
    <x v="1"/>
    <x v="8"/>
    <x v="1"/>
  </r>
  <r>
    <x v="19"/>
    <n v="25565"/>
    <n v="636"/>
    <n v="392"/>
    <x v="1"/>
    <x v="8"/>
    <x v="2"/>
  </r>
  <r>
    <x v="19"/>
    <n v="24117"/>
    <n v="2387"/>
    <n v="1355"/>
    <x v="1"/>
    <x v="8"/>
    <x v="3"/>
  </r>
  <r>
    <x v="19"/>
    <n v="28084"/>
    <n v="413"/>
    <n v="868"/>
    <x v="1"/>
    <x v="9"/>
    <x v="0"/>
  </r>
  <r>
    <x v="19"/>
    <n v="25279"/>
    <n v="775"/>
    <n v="419"/>
    <x v="1"/>
    <x v="9"/>
    <x v="1"/>
  </r>
  <r>
    <x v="19"/>
    <n v="26111"/>
    <n v="735"/>
    <n v="652"/>
    <x v="1"/>
    <x v="9"/>
    <x v="2"/>
  </r>
  <r>
    <x v="19"/>
    <n v="27943"/>
    <n v="381"/>
    <n v="923"/>
    <x v="1"/>
    <x v="10"/>
    <x v="0"/>
  </r>
  <r>
    <x v="19"/>
    <n v="26018"/>
    <n v="717"/>
    <n v="467"/>
    <x v="1"/>
    <x v="10"/>
    <x v="1"/>
  </r>
  <r>
    <x v="19"/>
    <n v="26189"/>
    <n v="791"/>
    <n v="854"/>
    <x v="1"/>
    <x v="10"/>
    <x v="2"/>
  </r>
  <r>
    <x v="19"/>
    <n v="27148"/>
    <n v="358"/>
    <n v="982"/>
    <x v="1"/>
    <x v="11"/>
    <x v="0"/>
  </r>
  <r>
    <x v="19"/>
    <n v="26084"/>
    <n v="615"/>
    <n v="553"/>
    <x v="1"/>
    <x v="11"/>
    <x v="1"/>
  </r>
  <r>
    <x v="19"/>
    <n v="26877"/>
    <n v="703"/>
    <n v="967"/>
    <x v="1"/>
    <x v="11"/>
    <x v="2"/>
  </r>
  <r>
    <x v="20"/>
    <n v="5462"/>
    <n v="0"/>
    <n v="131"/>
    <x v="1"/>
    <x v="0"/>
    <x v="0"/>
  </r>
  <r>
    <x v="20"/>
    <n v="5458"/>
    <n v="0"/>
    <n v="253"/>
    <x v="1"/>
    <x v="0"/>
    <x v="1"/>
  </r>
  <r>
    <x v="20"/>
    <n v="7145"/>
    <n v="0"/>
    <n v="522"/>
    <x v="1"/>
    <x v="0"/>
    <x v="2"/>
  </r>
  <r>
    <x v="20"/>
    <n v="6198"/>
    <n v="0"/>
    <n v="289"/>
    <x v="1"/>
    <x v="0"/>
    <x v="3"/>
  </r>
  <r>
    <x v="20"/>
    <n v="5972"/>
    <n v="0"/>
    <n v="229"/>
    <x v="1"/>
    <x v="1"/>
    <x v="0"/>
  </r>
  <r>
    <x v="20"/>
    <n v="6236"/>
    <n v="0"/>
    <n v="479"/>
    <x v="1"/>
    <x v="1"/>
    <x v="1"/>
  </r>
  <r>
    <x v="20"/>
    <n v="7581"/>
    <n v="0"/>
    <n v="602"/>
    <x v="1"/>
    <x v="1"/>
    <x v="2"/>
  </r>
  <r>
    <x v="20"/>
    <n v="7092"/>
    <n v="3"/>
    <n v="396"/>
    <x v="1"/>
    <x v="1"/>
    <x v="3"/>
  </r>
  <r>
    <x v="20"/>
    <n v="5990"/>
    <n v="0"/>
    <n v="264"/>
    <x v="1"/>
    <x v="2"/>
    <x v="0"/>
  </r>
  <r>
    <x v="20"/>
    <n v="6962"/>
    <n v="0"/>
    <n v="515"/>
    <x v="1"/>
    <x v="2"/>
    <x v="1"/>
  </r>
  <r>
    <x v="20"/>
    <n v="6737"/>
    <n v="0"/>
    <n v="296"/>
    <x v="1"/>
    <x v="2"/>
    <x v="2"/>
  </r>
  <r>
    <x v="20"/>
    <n v="5554"/>
    <n v="0"/>
    <n v="153"/>
    <x v="1"/>
    <x v="3"/>
    <x v="0"/>
  </r>
  <r>
    <x v="20"/>
    <n v="5769"/>
    <n v="0"/>
    <n v="270"/>
    <x v="1"/>
    <x v="3"/>
    <x v="1"/>
  </r>
  <r>
    <x v="20"/>
    <n v="6794"/>
    <n v="0"/>
    <n v="556"/>
    <x v="1"/>
    <x v="3"/>
    <x v="2"/>
  </r>
  <r>
    <x v="20"/>
    <n v="6399"/>
    <n v="0"/>
    <n v="253"/>
    <x v="1"/>
    <x v="3"/>
    <x v="3"/>
  </r>
  <r>
    <x v="20"/>
    <n v="5464"/>
    <n v="0"/>
    <n v="153"/>
    <x v="1"/>
    <x v="4"/>
    <x v="0"/>
  </r>
  <r>
    <x v="20"/>
    <n v="5952"/>
    <n v="0"/>
    <n v="268"/>
    <x v="1"/>
    <x v="4"/>
    <x v="1"/>
  </r>
  <r>
    <x v="20"/>
    <n v="6850"/>
    <n v="0"/>
    <n v="521"/>
    <x v="1"/>
    <x v="4"/>
    <x v="2"/>
  </r>
  <r>
    <x v="20"/>
    <n v="6605"/>
    <n v="0"/>
    <n v="278"/>
    <x v="1"/>
    <x v="4"/>
    <x v="3"/>
  </r>
  <r>
    <x v="20"/>
    <n v="5541"/>
    <n v="0"/>
    <n v="179"/>
    <x v="1"/>
    <x v="5"/>
    <x v="0"/>
  </r>
  <r>
    <x v="20"/>
    <n v="5978"/>
    <n v="0"/>
    <n v="370"/>
    <x v="1"/>
    <x v="5"/>
    <x v="1"/>
  </r>
  <r>
    <x v="20"/>
    <n v="7020"/>
    <n v="0"/>
    <n v="590"/>
    <x v="1"/>
    <x v="5"/>
    <x v="2"/>
  </r>
  <r>
    <x v="20"/>
    <n v="6809"/>
    <n v="0"/>
    <n v="396"/>
    <x v="1"/>
    <x v="5"/>
    <x v="3"/>
  </r>
  <r>
    <x v="20"/>
    <n v="5339"/>
    <n v="0"/>
    <n v="162"/>
    <x v="1"/>
    <x v="6"/>
    <x v="0"/>
  </r>
  <r>
    <x v="20"/>
    <n v="5641"/>
    <n v="0"/>
    <n v="294"/>
    <x v="1"/>
    <x v="6"/>
    <x v="1"/>
  </r>
  <r>
    <x v="20"/>
    <n v="7387"/>
    <n v="0"/>
    <n v="567"/>
    <x v="1"/>
    <x v="6"/>
    <x v="2"/>
  </r>
  <r>
    <x v="20"/>
    <n v="6589"/>
    <n v="21"/>
    <n v="384"/>
    <x v="1"/>
    <x v="6"/>
    <x v="3"/>
  </r>
  <r>
    <x v="20"/>
    <n v="5202"/>
    <n v="0"/>
    <n v="138"/>
    <x v="1"/>
    <x v="7"/>
    <x v="0"/>
  </r>
  <r>
    <x v="20"/>
    <n v="5078"/>
    <n v="0"/>
    <n v="256"/>
    <x v="1"/>
    <x v="7"/>
    <x v="1"/>
  </r>
  <r>
    <x v="20"/>
    <n v="6968"/>
    <n v="0"/>
    <n v="533"/>
    <x v="1"/>
    <x v="7"/>
    <x v="2"/>
  </r>
  <r>
    <x v="20"/>
    <n v="6339"/>
    <n v="8"/>
    <n v="336"/>
    <x v="1"/>
    <x v="7"/>
    <x v="3"/>
  </r>
  <r>
    <x v="20"/>
    <n v="5621"/>
    <n v="0"/>
    <n v="147"/>
    <x v="1"/>
    <x v="8"/>
    <x v="0"/>
  </r>
  <r>
    <x v="20"/>
    <n v="5764"/>
    <n v="0"/>
    <n v="251"/>
    <x v="1"/>
    <x v="8"/>
    <x v="1"/>
  </r>
  <r>
    <x v="20"/>
    <n v="6977"/>
    <n v="0"/>
    <n v="529"/>
    <x v="1"/>
    <x v="8"/>
    <x v="2"/>
  </r>
  <r>
    <x v="20"/>
    <n v="6177"/>
    <n v="0"/>
    <n v="250"/>
    <x v="1"/>
    <x v="8"/>
    <x v="3"/>
  </r>
  <r>
    <x v="20"/>
    <n v="5825"/>
    <n v="0"/>
    <n v="258"/>
    <x v="1"/>
    <x v="9"/>
    <x v="0"/>
  </r>
  <r>
    <x v="20"/>
    <n v="6712"/>
    <n v="0"/>
    <n v="511"/>
    <x v="1"/>
    <x v="9"/>
    <x v="1"/>
  </r>
  <r>
    <x v="20"/>
    <n v="6650"/>
    <n v="0"/>
    <n v="294"/>
    <x v="1"/>
    <x v="9"/>
    <x v="2"/>
  </r>
  <r>
    <x v="20"/>
    <n v="6001"/>
    <n v="0"/>
    <n v="246"/>
    <x v="1"/>
    <x v="10"/>
    <x v="0"/>
  </r>
  <r>
    <x v="20"/>
    <n v="6422"/>
    <n v="0"/>
    <n v="430"/>
    <x v="1"/>
    <x v="10"/>
    <x v="1"/>
  </r>
  <r>
    <x v="20"/>
    <n v="7001"/>
    <n v="0"/>
    <n v="379"/>
    <x v="1"/>
    <x v="10"/>
    <x v="2"/>
  </r>
  <r>
    <x v="20"/>
    <n v="6131"/>
    <n v="0"/>
    <n v="229"/>
    <x v="1"/>
    <x v="11"/>
    <x v="0"/>
  </r>
  <r>
    <x v="20"/>
    <n v="6180"/>
    <n v="0"/>
    <n v="486"/>
    <x v="1"/>
    <x v="11"/>
    <x v="1"/>
  </r>
  <r>
    <x v="20"/>
    <n v="7279"/>
    <n v="0"/>
    <n v="512"/>
    <x v="1"/>
    <x v="11"/>
    <x v="2"/>
  </r>
  <r>
    <x v="21"/>
    <n v="4078"/>
    <n v="0"/>
    <n v="0"/>
    <x v="1"/>
    <x v="0"/>
    <x v="0"/>
  </r>
  <r>
    <x v="21"/>
    <n v="4924"/>
    <n v="0"/>
    <n v="0"/>
    <x v="1"/>
    <x v="0"/>
    <x v="1"/>
  </r>
  <r>
    <x v="21"/>
    <n v="4339"/>
    <n v="0"/>
    <n v="0"/>
    <x v="1"/>
    <x v="0"/>
    <x v="2"/>
  </r>
  <r>
    <x v="21"/>
    <n v="5576"/>
    <n v="1575"/>
    <n v="452"/>
    <x v="1"/>
    <x v="0"/>
    <x v="3"/>
  </r>
  <r>
    <x v="21"/>
    <n v="4845"/>
    <n v="0"/>
    <n v="0"/>
    <x v="1"/>
    <x v="1"/>
    <x v="0"/>
  </r>
  <r>
    <x v="21"/>
    <n v="5223"/>
    <n v="0"/>
    <n v="0"/>
    <x v="1"/>
    <x v="1"/>
    <x v="1"/>
  </r>
  <r>
    <x v="21"/>
    <n v="4471"/>
    <n v="0"/>
    <n v="0"/>
    <x v="1"/>
    <x v="1"/>
    <x v="2"/>
  </r>
  <r>
    <x v="21"/>
    <n v="7121"/>
    <n v="1305"/>
    <n v="601"/>
    <x v="1"/>
    <x v="1"/>
    <x v="3"/>
  </r>
  <r>
    <x v="21"/>
    <n v="5468"/>
    <n v="0"/>
    <n v="0"/>
    <x v="1"/>
    <x v="2"/>
    <x v="0"/>
  </r>
  <r>
    <x v="21"/>
    <n v="5799"/>
    <n v="0"/>
    <n v="0"/>
    <x v="1"/>
    <x v="2"/>
    <x v="1"/>
  </r>
  <r>
    <x v="21"/>
    <n v="5706"/>
    <n v="261"/>
    <n v="314"/>
    <x v="1"/>
    <x v="2"/>
    <x v="2"/>
  </r>
  <r>
    <x v="21"/>
    <n v="4678"/>
    <n v="0"/>
    <n v="0"/>
    <x v="1"/>
    <x v="3"/>
    <x v="0"/>
  </r>
  <r>
    <x v="21"/>
    <n v="5182"/>
    <n v="0"/>
    <n v="0"/>
    <x v="1"/>
    <x v="3"/>
    <x v="1"/>
  </r>
  <r>
    <x v="21"/>
    <n v="5222"/>
    <n v="0"/>
    <n v="0"/>
    <x v="1"/>
    <x v="3"/>
    <x v="2"/>
  </r>
  <r>
    <x v="21"/>
    <n v="6503"/>
    <n v="458"/>
    <n v="364"/>
    <x v="1"/>
    <x v="3"/>
    <x v="3"/>
  </r>
  <r>
    <x v="21"/>
    <n v="4680"/>
    <n v="0"/>
    <n v="0"/>
    <x v="1"/>
    <x v="4"/>
    <x v="0"/>
  </r>
  <r>
    <x v="21"/>
    <n v="5271"/>
    <n v="0"/>
    <n v="0"/>
    <x v="1"/>
    <x v="4"/>
    <x v="1"/>
  </r>
  <r>
    <x v="21"/>
    <n v="5653"/>
    <n v="0"/>
    <n v="0"/>
    <x v="1"/>
    <x v="4"/>
    <x v="2"/>
  </r>
  <r>
    <x v="21"/>
    <n v="6368"/>
    <n v="346"/>
    <n v="335"/>
    <x v="1"/>
    <x v="4"/>
    <x v="3"/>
  </r>
  <r>
    <x v="21"/>
    <n v="4720"/>
    <n v="0"/>
    <n v="0"/>
    <x v="1"/>
    <x v="5"/>
    <x v="0"/>
  </r>
  <r>
    <x v="21"/>
    <n v="5156"/>
    <n v="0"/>
    <n v="0"/>
    <x v="1"/>
    <x v="5"/>
    <x v="1"/>
  </r>
  <r>
    <x v="21"/>
    <n v="4536"/>
    <n v="0"/>
    <n v="0"/>
    <x v="1"/>
    <x v="5"/>
    <x v="2"/>
  </r>
  <r>
    <x v="21"/>
    <n v="6942"/>
    <n v="1455"/>
    <n v="601"/>
    <x v="1"/>
    <x v="5"/>
    <x v="3"/>
  </r>
  <r>
    <x v="21"/>
    <n v="4274"/>
    <n v="0"/>
    <n v="0"/>
    <x v="1"/>
    <x v="6"/>
    <x v="0"/>
  </r>
  <r>
    <x v="21"/>
    <n v="4575"/>
    <n v="0"/>
    <n v="0"/>
    <x v="1"/>
    <x v="6"/>
    <x v="1"/>
  </r>
  <r>
    <x v="21"/>
    <n v="4168"/>
    <n v="0"/>
    <n v="0"/>
    <x v="1"/>
    <x v="6"/>
    <x v="2"/>
  </r>
  <r>
    <x v="21"/>
    <n v="6364"/>
    <n v="1483"/>
    <n v="578"/>
    <x v="1"/>
    <x v="6"/>
    <x v="3"/>
  </r>
  <r>
    <x v="21"/>
    <n v="4325"/>
    <n v="0"/>
    <n v="0"/>
    <x v="1"/>
    <x v="7"/>
    <x v="0"/>
  </r>
  <r>
    <x v="21"/>
    <n v="4557"/>
    <n v="0"/>
    <n v="0"/>
    <x v="1"/>
    <x v="7"/>
    <x v="1"/>
  </r>
  <r>
    <x v="21"/>
    <n v="4308"/>
    <n v="0"/>
    <n v="0"/>
    <x v="1"/>
    <x v="7"/>
    <x v="2"/>
  </r>
  <r>
    <x v="21"/>
    <n v="5999"/>
    <n v="1579"/>
    <n v="536"/>
    <x v="1"/>
    <x v="7"/>
    <x v="3"/>
  </r>
  <r>
    <x v="21"/>
    <n v="4494"/>
    <n v="0"/>
    <n v="0"/>
    <x v="1"/>
    <x v="8"/>
    <x v="0"/>
  </r>
  <r>
    <x v="21"/>
    <n v="5153"/>
    <n v="0"/>
    <n v="0"/>
    <x v="1"/>
    <x v="8"/>
    <x v="1"/>
  </r>
  <r>
    <x v="21"/>
    <n v="4596"/>
    <n v="0"/>
    <n v="0"/>
    <x v="1"/>
    <x v="8"/>
    <x v="2"/>
  </r>
  <r>
    <x v="21"/>
    <n v="5540"/>
    <n v="1390"/>
    <n v="405"/>
    <x v="1"/>
    <x v="8"/>
    <x v="3"/>
  </r>
  <r>
    <x v="21"/>
    <n v="5188"/>
    <n v="0"/>
    <n v="0"/>
    <x v="1"/>
    <x v="9"/>
    <x v="0"/>
  </r>
  <r>
    <x v="21"/>
    <n v="5488"/>
    <n v="0"/>
    <n v="0"/>
    <x v="1"/>
    <x v="9"/>
    <x v="1"/>
  </r>
  <r>
    <x v="21"/>
    <n v="5260"/>
    <n v="247"/>
    <n v="287"/>
    <x v="1"/>
    <x v="9"/>
    <x v="2"/>
  </r>
  <r>
    <x v="21"/>
    <n v="5094"/>
    <n v="0"/>
    <n v="0"/>
    <x v="1"/>
    <x v="10"/>
    <x v="0"/>
  </r>
  <r>
    <x v="21"/>
    <n v="5435"/>
    <n v="0"/>
    <n v="0"/>
    <x v="1"/>
    <x v="10"/>
    <x v="1"/>
  </r>
  <r>
    <x v="21"/>
    <n v="4296"/>
    <n v="67"/>
    <n v="0"/>
    <x v="1"/>
    <x v="10"/>
    <x v="2"/>
  </r>
  <r>
    <x v="21"/>
    <n v="5252"/>
    <n v="0"/>
    <n v="0"/>
    <x v="1"/>
    <x v="11"/>
    <x v="0"/>
  </r>
  <r>
    <x v="21"/>
    <n v="5299"/>
    <n v="0"/>
    <n v="0"/>
    <x v="1"/>
    <x v="11"/>
    <x v="1"/>
  </r>
  <r>
    <x v="21"/>
    <n v="4398"/>
    <n v="0"/>
    <n v="0"/>
    <x v="1"/>
    <x v="11"/>
    <x v="2"/>
  </r>
</pivotCacheRecords>
</file>

<file path=xl/pivotTables/_rels/pivotTable1.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pivotTable1.xml><?xml version="1.0" encoding="utf-8"?>
<pivotTableDefinition xmlns="http://schemas.openxmlformats.org/spreadsheetml/2006/main" name="Pivottabell1" cacheId="1" dataOnRows="1" dataPosition="0" applyNumberFormats="0" applyBorderFormats="0" applyFontFormats="0" applyPatternFormats="0" applyAlignmentFormats="0" applyWidthHeightFormats="1" dataCaption="Data" updatedVersion="6" showMemberPropertyTips="0" rowGrandTotals="0" colGrandTotals="0" itemPrintTitles="1" createdVersion="1" indent="0" compact="0" compactData="0" gridDropZones="1" chartFormat="1">
  <location ref="A4:F41" firstHeaderRow="1" firstDataRow="2" firstDataCol="2" rowPageCount="2" colPageCount="1"/>
  <pivotFields count="7">
    <pivotField axis="axisPage" compact="0" outline="0" subtotalTop="0" showAll="0" includeNewItemsInFilter="1" defaultSubtotal="0">
      <items count="22">
        <item x="1"/>
        <item x="2"/>
        <item x="3"/>
        <item x="4"/>
        <item x="5"/>
        <item x="6"/>
        <item x="7"/>
        <item x="8"/>
        <item x="9"/>
        <item x="10"/>
        <item x="0"/>
        <item x="11"/>
        <item x="12"/>
        <item x="13"/>
        <item x="14"/>
        <item x="15"/>
        <item x="16"/>
        <item x="17"/>
        <item x="18"/>
        <item x="19"/>
        <item x="20"/>
        <item x="21"/>
      </items>
    </pivotField>
    <pivotField dataField="1" compact="0" outline="0" subtotalTop="0" showAll="0" includeNewItemsInFilter="1" defaultSubtotal="0"/>
    <pivotField dataField="1" compact="0" outline="0" subtotalTop="0" showAll="0" includeNewItemsInFilter="1" defaultSubtotal="0"/>
    <pivotField dataField="1" compact="0" outline="0" subtotalTop="0" showAll="0" includeNewItemsInFilter="1" defaultSubtotal="0"/>
    <pivotField axis="axisPage" compact="0" outline="0" subtotalTop="0" showAll="0" includeNewItemsInFilter="1" defaultSubtotal="0">
      <items count="3">
        <item m="1" x="2"/>
        <item x="1"/>
        <item x="0"/>
      </items>
    </pivotField>
    <pivotField axis="axisRow" compact="0" outline="0" subtotalTop="0" showAll="0" includeNewItemsInFilter="1" defaultSubtotal="0">
      <items count="12">
        <item x="4"/>
        <item x="3"/>
        <item x="8"/>
        <item x="0"/>
        <item x="7"/>
        <item x="6"/>
        <item x="5"/>
        <item x="1"/>
        <item x="11"/>
        <item x="10"/>
        <item x="9"/>
        <item x="2"/>
      </items>
    </pivotField>
    <pivotField axis="axisCol" compact="0" outline="0" subtotalTop="0" showAll="0" includeNewItemsInFilter="1" defaultSubtotal="0">
      <items count="4">
        <item x="0"/>
        <item x="1"/>
        <item x="2"/>
        <item x="3"/>
      </items>
    </pivotField>
  </pivotFields>
  <rowFields count="2">
    <field x="-2"/>
    <field x="5"/>
  </rowFields>
  <rowItems count="36">
    <i>
      <x/>
      <x/>
    </i>
    <i r="1">
      <x v="1"/>
    </i>
    <i r="1">
      <x v="2"/>
    </i>
    <i r="1">
      <x v="3"/>
    </i>
    <i r="1">
      <x v="4"/>
    </i>
    <i r="1">
      <x v="5"/>
    </i>
    <i r="1">
      <x v="6"/>
    </i>
    <i r="1">
      <x v="7"/>
    </i>
    <i r="1">
      <x v="8"/>
    </i>
    <i r="1">
      <x v="9"/>
    </i>
    <i r="1">
      <x v="10"/>
    </i>
    <i r="1">
      <x v="11"/>
    </i>
    <i i="1">
      <x v="1"/>
      <x/>
    </i>
    <i r="1" i="1">
      <x v="1"/>
    </i>
    <i r="1" i="1">
      <x v="2"/>
    </i>
    <i r="1" i="1">
      <x v="3"/>
    </i>
    <i r="1" i="1">
      <x v="4"/>
    </i>
    <i r="1" i="1">
      <x v="5"/>
    </i>
    <i r="1" i="1">
      <x v="6"/>
    </i>
    <i r="1" i="1">
      <x v="7"/>
    </i>
    <i r="1" i="1">
      <x v="8"/>
    </i>
    <i r="1" i="1">
      <x v="9"/>
    </i>
    <i r="1" i="1">
      <x v="10"/>
    </i>
    <i r="1" i="1">
      <x v="11"/>
    </i>
    <i i="2">
      <x v="2"/>
      <x/>
    </i>
    <i r="1" i="2">
      <x v="1"/>
    </i>
    <i r="1" i="2">
      <x v="2"/>
    </i>
    <i r="1" i="2">
      <x v="3"/>
    </i>
    <i r="1" i="2">
      <x v="4"/>
    </i>
    <i r="1" i="2">
      <x v="5"/>
    </i>
    <i r="1" i="2">
      <x v="6"/>
    </i>
    <i r="1" i="2">
      <x v="7"/>
    </i>
    <i r="1" i="2">
      <x v="8"/>
    </i>
    <i r="1" i="2">
      <x v="9"/>
    </i>
    <i r="1" i="2">
      <x v="10"/>
    </i>
    <i r="1" i="2">
      <x v="11"/>
    </i>
  </rowItems>
  <colFields count="1">
    <field x="6"/>
  </colFields>
  <colItems count="4">
    <i>
      <x/>
    </i>
    <i>
      <x v="1"/>
    </i>
    <i>
      <x v="2"/>
    </i>
    <i>
      <x v="3"/>
    </i>
  </colItems>
  <pageFields count="2">
    <pageField fld="0" item="12" hier="-1"/>
    <pageField fld="4" hier="-1"/>
  </pageFields>
  <dataFields count="3">
    <dataField name="Summa av Väntande inkl PVV (exkl MOV)" fld="1" baseField="0" baseItem="0"/>
    <dataField name="Summa av MOV" fld="2" baseField="0" baseItem="0"/>
    <dataField name="Summa av PVV" fld="3" baseField="0" baseItem="0"/>
  </dataFields>
  <formats count="46">
    <format dxfId="45">
      <pivotArea dataOnly="0" labelOnly="1" outline="0" fieldPosition="0">
        <references count="1">
          <reference field="4294967294" count="0"/>
        </references>
      </pivotArea>
    </format>
    <format dxfId="44">
      <pivotArea outline="0" fieldPosition="0">
        <references count="2">
          <reference field="4294967294" count="2" selected="0">
            <x v="0"/>
            <x v="1"/>
          </reference>
          <reference field="5" count="0" selected="0" defaultSubtotal="1" sumSubtotal="1" countASubtotal="1" avgSubtotal="1" maxSubtotal="1" minSubtotal="1" productSubtotal="1" countSubtotal="1" stdDevSubtotal="1" stdDevPSubtotal="1" varSubtotal="1" varPSubtotal="1"/>
        </references>
      </pivotArea>
    </format>
    <format dxfId="43">
      <pivotArea outline="0" fieldPosition="0">
        <references count="2">
          <reference field="4294967294" count="1" selected="0">
            <x v="2"/>
          </reference>
          <reference field="5" count="11" selected="0">
            <x v="0"/>
            <x v="1"/>
            <x v="2"/>
            <x v="3"/>
            <x v="4"/>
            <x v="5"/>
            <x v="6"/>
            <x v="7"/>
            <x v="8"/>
            <x v="9"/>
            <x v="10"/>
          </reference>
        </references>
      </pivotArea>
    </format>
    <format dxfId="42">
      <pivotArea outline="0" fieldPosition="0">
        <references count="2">
          <reference field="4294967294" count="1" selected="0">
            <x v="2"/>
          </reference>
          <reference field="5" count="1" selected="0">
            <x v="11"/>
          </reference>
        </references>
      </pivotArea>
    </format>
    <format dxfId="41">
      <pivotArea field="0" type="button" dataOnly="0" labelOnly="1" outline="0" axis="axisPage" fieldPosition="0"/>
    </format>
    <format dxfId="40">
      <pivotArea outline="0" fieldPosition="0"/>
    </format>
    <format dxfId="39">
      <pivotArea field="6" type="button" dataOnly="0" labelOnly="1" outline="0" axis="axisCol" fieldPosition="0"/>
    </format>
    <format dxfId="38">
      <pivotArea type="topRight" dataOnly="0" labelOnly="1" outline="0" fieldPosition="0"/>
    </format>
    <format dxfId="37">
      <pivotArea dataOnly="0" labelOnly="1" outline="0" fieldPosition="0">
        <references count="1">
          <reference field="6" count="0"/>
        </references>
      </pivotArea>
    </format>
    <format dxfId="36">
      <pivotArea field="6" type="button" dataOnly="0" labelOnly="1" outline="0" axis="axisCol" fieldPosition="0"/>
    </format>
    <format dxfId="35">
      <pivotArea type="all" dataOnly="0" outline="0" fieldPosition="0"/>
    </format>
    <format dxfId="34">
      <pivotArea outline="0" fieldPosition="0"/>
    </format>
    <format dxfId="33">
      <pivotArea type="origin" dataOnly="0" labelOnly="1" outline="0" fieldPosition="0"/>
    </format>
    <format dxfId="32">
      <pivotArea field="6" type="button" dataOnly="0" labelOnly="1" outline="0" axis="axisCol" fieldPosition="0"/>
    </format>
    <format dxfId="31">
      <pivotArea type="topRight" dataOnly="0" labelOnly="1" outline="0" fieldPosition="0"/>
    </format>
    <format dxfId="30">
      <pivotArea field="-2" type="button" dataOnly="0" labelOnly="1" outline="0" axis="axisRow" fieldPosition="0"/>
    </format>
    <format dxfId="29">
      <pivotArea field="5" type="button" dataOnly="0" labelOnly="1" outline="0" axis="axisRow" fieldPosition="1"/>
    </format>
    <format dxfId="28">
      <pivotArea dataOnly="0" labelOnly="1" outline="0" fieldPosition="0">
        <references count="1">
          <reference field="4294967294" count="3">
            <x v="0"/>
            <x v="1"/>
            <x v="2"/>
          </reference>
        </references>
      </pivotArea>
    </format>
    <format dxfId="27">
      <pivotArea dataOnly="0" labelOnly="1" outline="0" fieldPosition="0">
        <references count="2">
          <reference field="4294967294" count="1" selected="0">
            <x v="0"/>
          </reference>
          <reference field="5" count="0"/>
        </references>
      </pivotArea>
    </format>
    <format dxfId="26">
      <pivotArea dataOnly="0" labelOnly="1" outline="0" fieldPosition="0">
        <references count="2">
          <reference field="4294967294" count="1" selected="0">
            <x v="1"/>
          </reference>
          <reference field="5" count="0"/>
        </references>
      </pivotArea>
    </format>
    <format dxfId="25">
      <pivotArea dataOnly="0" labelOnly="1" outline="0" fieldPosition="0">
        <references count="2">
          <reference field="4294967294" count="1" selected="0">
            <x v="2"/>
          </reference>
          <reference field="5" count="0"/>
        </references>
      </pivotArea>
    </format>
    <format dxfId="24">
      <pivotArea dataOnly="0" labelOnly="1" outline="0" fieldPosition="0">
        <references count="1">
          <reference field="6" count="0"/>
        </references>
      </pivotArea>
    </format>
    <format dxfId="23">
      <pivotArea type="all" dataOnly="0" outline="0" fieldPosition="0"/>
    </format>
    <format dxfId="22">
      <pivotArea outline="0" fieldPosition="0"/>
    </format>
    <format dxfId="21">
      <pivotArea type="origin" dataOnly="0" labelOnly="1" outline="0" fieldPosition="0"/>
    </format>
    <format dxfId="20">
      <pivotArea field="6" type="button" dataOnly="0" labelOnly="1" outline="0" axis="axisCol" fieldPosition="0"/>
    </format>
    <format dxfId="19">
      <pivotArea type="topRight" dataOnly="0" labelOnly="1" outline="0" fieldPosition="0"/>
    </format>
    <format dxfId="18">
      <pivotArea field="-2" type="button" dataOnly="0" labelOnly="1" outline="0" axis="axisRow" fieldPosition="0"/>
    </format>
    <format dxfId="17">
      <pivotArea field="5" type="button" dataOnly="0" labelOnly="1" outline="0" axis="axisRow" fieldPosition="1"/>
    </format>
    <format dxfId="16">
      <pivotArea dataOnly="0" labelOnly="1" outline="0" fieldPosition="0">
        <references count="1">
          <reference field="4294967294" count="3">
            <x v="0"/>
            <x v="1"/>
            <x v="2"/>
          </reference>
        </references>
      </pivotArea>
    </format>
    <format dxfId="15">
      <pivotArea dataOnly="0" labelOnly="1" outline="0" fieldPosition="0">
        <references count="2">
          <reference field="4294967294" count="1" selected="0">
            <x v="0"/>
          </reference>
          <reference field="5" count="0"/>
        </references>
      </pivotArea>
    </format>
    <format dxfId="14">
      <pivotArea dataOnly="0" labelOnly="1" outline="0" fieldPosition="0">
        <references count="2">
          <reference field="4294967294" count="1" selected="0">
            <x v="1"/>
          </reference>
          <reference field="5" count="0"/>
        </references>
      </pivotArea>
    </format>
    <format dxfId="13">
      <pivotArea dataOnly="0" labelOnly="1" outline="0" fieldPosition="0">
        <references count="2">
          <reference field="4294967294" count="1" selected="0">
            <x v="2"/>
          </reference>
          <reference field="5" count="0"/>
        </references>
      </pivotArea>
    </format>
    <format dxfId="12">
      <pivotArea dataOnly="0" labelOnly="1" outline="0" fieldPosition="0">
        <references count="1">
          <reference field="6" count="0"/>
        </references>
      </pivotArea>
    </format>
    <format dxfId="11">
      <pivotArea type="all" dataOnly="0" outline="0" fieldPosition="0"/>
    </format>
    <format dxfId="10">
      <pivotArea outline="0" fieldPosition="0"/>
    </format>
    <format dxfId="9">
      <pivotArea type="origin" dataOnly="0" labelOnly="1" outline="0" fieldPosition="0"/>
    </format>
    <format dxfId="8">
      <pivotArea field="6" type="button" dataOnly="0" labelOnly="1" outline="0" axis="axisCol" fieldPosition="0"/>
    </format>
    <format dxfId="7">
      <pivotArea type="topRight" dataOnly="0" labelOnly="1" outline="0" fieldPosition="0"/>
    </format>
    <format dxfId="6">
      <pivotArea field="-2" type="button" dataOnly="0" labelOnly="1" outline="0" axis="axisRow" fieldPosition="0"/>
    </format>
    <format dxfId="5">
      <pivotArea field="5" type="button" dataOnly="0" labelOnly="1" outline="0" axis="axisRow" fieldPosition="1"/>
    </format>
    <format dxfId="4">
      <pivotArea dataOnly="0" labelOnly="1" outline="0" fieldPosition="0">
        <references count="1">
          <reference field="4294967294" count="3">
            <x v="0"/>
            <x v="1"/>
            <x v="2"/>
          </reference>
        </references>
      </pivotArea>
    </format>
    <format dxfId="3">
      <pivotArea dataOnly="0" labelOnly="1" outline="0" fieldPosition="0">
        <references count="2">
          <reference field="4294967294" count="1" selected="0">
            <x v="0"/>
          </reference>
          <reference field="5" count="0"/>
        </references>
      </pivotArea>
    </format>
    <format dxfId="2">
      <pivotArea dataOnly="0" labelOnly="1" outline="0" fieldPosition="0">
        <references count="2">
          <reference field="4294967294" count="1" selected="0">
            <x v="1"/>
          </reference>
          <reference field="5" count="0"/>
        </references>
      </pivotArea>
    </format>
    <format dxfId="1">
      <pivotArea dataOnly="0" labelOnly="1" outline="0" fieldPosition="0">
        <references count="2">
          <reference field="4294967294" count="1" selected="0">
            <x v="2"/>
          </reference>
          <reference field="5" count="0"/>
        </references>
      </pivotArea>
    </format>
    <format dxfId="0">
      <pivotArea dataOnly="0" labelOnly="1" outline="0" fieldPosition="0">
        <references count="1">
          <reference field="6" count="0"/>
        </references>
      </pivotArea>
    </format>
  </formats>
  <pivotTableStyleInfo showRowHeaders="1" showColHeaders="1" showRowStripes="0" showColStripes="0" showLastColumn="1"/>
</pivotTableDefinition>
</file>

<file path=xl/theme/theme1.xml><?xml version="1.0" encoding="utf-8"?>
<a:theme xmlns:a="http://schemas.openxmlformats.org/drawingml/2006/main" name="Office-tema">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theme/themeOverride1.xml><?xml version="1.0" encoding="utf-8"?>
<a:themeOverride xmlns:a="http://schemas.openxmlformats.org/drawingml/2006/main">
  <a:clrScheme name="Anpassat 61">
    <a:dk1>
      <a:sysClr val="windowText" lastClr="000000"/>
    </a:dk1>
    <a:lt1>
      <a:srgbClr val="DAD7CB"/>
    </a:lt1>
    <a:dk2>
      <a:srgbClr val="8D6E97"/>
    </a:dk2>
    <a:lt2>
      <a:srgbClr val="4A7729"/>
    </a:lt2>
    <a:accent1>
      <a:srgbClr val="E0E6E6"/>
    </a:accent1>
    <a:accent2>
      <a:srgbClr val="7D9AAA"/>
    </a:accent2>
    <a:accent3>
      <a:srgbClr val="D3BF96"/>
    </a:accent3>
    <a:accent4>
      <a:srgbClr val="857363"/>
    </a:accent4>
    <a:accent5>
      <a:srgbClr val="452325"/>
    </a:accent5>
    <a:accent6>
      <a:srgbClr val="002B45"/>
    </a:accent6>
    <a:hlink>
      <a:srgbClr val="000000"/>
    </a:hlink>
    <a:folHlink>
      <a:srgbClr val="000000"/>
    </a:folHlink>
  </a:clrScheme>
  <a:fontScheme name="Anpassat 44">
    <a:majorFont>
      <a:latin typeface="Century Gothic"/>
      <a:ea typeface=""/>
      <a:cs typeface=""/>
    </a:majorFont>
    <a:minorFont>
      <a:latin typeface="Century Gothic"/>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10.xml><?xml version="1.0" encoding="utf-8"?>
<a:themeOverride xmlns:a="http://schemas.openxmlformats.org/drawingml/2006/main">
  <a:clrScheme name="Anpassat 61">
    <a:dk1>
      <a:sysClr val="windowText" lastClr="000000"/>
    </a:dk1>
    <a:lt1>
      <a:srgbClr val="DAD7CB"/>
    </a:lt1>
    <a:dk2>
      <a:srgbClr val="8D6E97"/>
    </a:dk2>
    <a:lt2>
      <a:srgbClr val="4A7729"/>
    </a:lt2>
    <a:accent1>
      <a:srgbClr val="E0E6E6"/>
    </a:accent1>
    <a:accent2>
      <a:srgbClr val="7D9AAA"/>
    </a:accent2>
    <a:accent3>
      <a:srgbClr val="D3BF96"/>
    </a:accent3>
    <a:accent4>
      <a:srgbClr val="857363"/>
    </a:accent4>
    <a:accent5>
      <a:srgbClr val="452325"/>
    </a:accent5>
    <a:accent6>
      <a:srgbClr val="002B45"/>
    </a:accent6>
    <a:hlink>
      <a:srgbClr val="000000"/>
    </a:hlink>
    <a:folHlink>
      <a:srgbClr val="000000"/>
    </a:folHlink>
  </a:clrScheme>
  <a:fontScheme name="Anpassat 44">
    <a:majorFont>
      <a:latin typeface="Century Gothic"/>
      <a:ea typeface=""/>
      <a:cs typeface=""/>
    </a:majorFont>
    <a:minorFont>
      <a:latin typeface="Century Gothic"/>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11.xml><?xml version="1.0" encoding="utf-8"?>
<a:themeOverride xmlns:a="http://schemas.openxmlformats.org/drawingml/2006/main">
  <a:clrScheme name="Anpassat 61">
    <a:dk1>
      <a:sysClr val="windowText" lastClr="000000"/>
    </a:dk1>
    <a:lt1>
      <a:srgbClr val="DAD7CB"/>
    </a:lt1>
    <a:dk2>
      <a:srgbClr val="8D6E97"/>
    </a:dk2>
    <a:lt2>
      <a:srgbClr val="4A7729"/>
    </a:lt2>
    <a:accent1>
      <a:srgbClr val="E0E6E6"/>
    </a:accent1>
    <a:accent2>
      <a:srgbClr val="7D9AAA"/>
    </a:accent2>
    <a:accent3>
      <a:srgbClr val="D3BF96"/>
    </a:accent3>
    <a:accent4>
      <a:srgbClr val="857363"/>
    </a:accent4>
    <a:accent5>
      <a:srgbClr val="452325"/>
    </a:accent5>
    <a:accent6>
      <a:srgbClr val="002B45"/>
    </a:accent6>
    <a:hlink>
      <a:srgbClr val="000000"/>
    </a:hlink>
    <a:folHlink>
      <a:srgbClr val="000000"/>
    </a:folHlink>
  </a:clrScheme>
  <a:fontScheme name="Anpassat 44">
    <a:majorFont>
      <a:latin typeface="Century Gothic"/>
      <a:ea typeface=""/>
      <a:cs typeface=""/>
    </a:majorFont>
    <a:minorFont>
      <a:latin typeface="Century Gothic"/>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12.xml><?xml version="1.0" encoding="utf-8"?>
<a:themeOverride xmlns:a="http://schemas.openxmlformats.org/drawingml/2006/main">
  <a:clrScheme name="Anpassat 61">
    <a:dk1>
      <a:sysClr val="windowText" lastClr="000000"/>
    </a:dk1>
    <a:lt1>
      <a:srgbClr val="DAD7CB"/>
    </a:lt1>
    <a:dk2>
      <a:srgbClr val="8D6E97"/>
    </a:dk2>
    <a:lt2>
      <a:srgbClr val="4A7729"/>
    </a:lt2>
    <a:accent1>
      <a:srgbClr val="E0E6E6"/>
    </a:accent1>
    <a:accent2>
      <a:srgbClr val="7D9AAA"/>
    </a:accent2>
    <a:accent3>
      <a:srgbClr val="D3BF96"/>
    </a:accent3>
    <a:accent4>
      <a:srgbClr val="857363"/>
    </a:accent4>
    <a:accent5>
      <a:srgbClr val="452325"/>
    </a:accent5>
    <a:accent6>
      <a:srgbClr val="002B45"/>
    </a:accent6>
    <a:hlink>
      <a:srgbClr val="000000"/>
    </a:hlink>
    <a:folHlink>
      <a:srgbClr val="000000"/>
    </a:folHlink>
  </a:clrScheme>
  <a:fontScheme name="Anpassat 44">
    <a:majorFont>
      <a:latin typeface="Century Gothic"/>
      <a:ea typeface=""/>
      <a:cs typeface=""/>
    </a:majorFont>
    <a:minorFont>
      <a:latin typeface="Century Gothic"/>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13.xml><?xml version="1.0" encoding="utf-8"?>
<a:themeOverride xmlns:a="http://schemas.openxmlformats.org/drawingml/2006/main">
  <a:clrScheme name="Anpassat 61">
    <a:dk1>
      <a:sysClr val="windowText" lastClr="000000"/>
    </a:dk1>
    <a:lt1>
      <a:srgbClr val="DAD7CB"/>
    </a:lt1>
    <a:dk2>
      <a:srgbClr val="8D6E97"/>
    </a:dk2>
    <a:lt2>
      <a:srgbClr val="4A7729"/>
    </a:lt2>
    <a:accent1>
      <a:srgbClr val="E0E6E6"/>
    </a:accent1>
    <a:accent2>
      <a:srgbClr val="7D9AAA"/>
    </a:accent2>
    <a:accent3>
      <a:srgbClr val="D3BF96"/>
    </a:accent3>
    <a:accent4>
      <a:srgbClr val="857363"/>
    </a:accent4>
    <a:accent5>
      <a:srgbClr val="452325"/>
    </a:accent5>
    <a:accent6>
      <a:srgbClr val="002B45"/>
    </a:accent6>
    <a:hlink>
      <a:srgbClr val="000000"/>
    </a:hlink>
    <a:folHlink>
      <a:srgbClr val="000000"/>
    </a:folHlink>
  </a:clrScheme>
  <a:fontScheme name="Anpassat 44">
    <a:majorFont>
      <a:latin typeface="Century Gothic"/>
      <a:ea typeface=""/>
      <a:cs typeface=""/>
    </a:majorFont>
    <a:minorFont>
      <a:latin typeface="Century Gothic"/>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14.xml><?xml version="1.0" encoding="utf-8"?>
<a:themeOverride xmlns:a="http://schemas.openxmlformats.org/drawingml/2006/main">
  <a:clrScheme name="Anpassat 61">
    <a:dk1>
      <a:sysClr val="windowText" lastClr="000000"/>
    </a:dk1>
    <a:lt1>
      <a:srgbClr val="DAD7CB"/>
    </a:lt1>
    <a:dk2>
      <a:srgbClr val="8D6E97"/>
    </a:dk2>
    <a:lt2>
      <a:srgbClr val="4A7729"/>
    </a:lt2>
    <a:accent1>
      <a:srgbClr val="E0E6E6"/>
    </a:accent1>
    <a:accent2>
      <a:srgbClr val="7D9AAA"/>
    </a:accent2>
    <a:accent3>
      <a:srgbClr val="D3BF96"/>
    </a:accent3>
    <a:accent4>
      <a:srgbClr val="857363"/>
    </a:accent4>
    <a:accent5>
      <a:srgbClr val="452325"/>
    </a:accent5>
    <a:accent6>
      <a:srgbClr val="002B45"/>
    </a:accent6>
    <a:hlink>
      <a:srgbClr val="000000"/>
    </a:hlink>
    <a:folHlink>
      <a:srgbClr val="000000"/>
    </a:folHlink>
  </a:clrScheme>
  <a:fontScheme name="Anpassat 44">
    <a:majorFont>
      <a:latin typeface="Century Gothic"/>
      <a:ea typeface=""/>
      <a:cs typeface=""/>
    </a:majorFont>
    <a:minorFont>
      <a:latin typeface="Century Gothic"/>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15.xml><?xml version="1.0" encoding="utf-8"?>
<a:themeOverride xmlns:a="http://schemas.openxmlformats.org/drawingml/2006/main">
  <a:clrScheme name="Anpassat 61">
    <a:dk1>
      <a:sysClr val="windowText" lastClr="000000"/>
    </a:dk1>
    <a:lt1>
      <a:srgbClr val="DAD7CB"/>
    </a:lt1>
    <a:dk2>
      <a:srgbClr val="8D6E97"/>
    </a:dk2>
    <a:lt2>
      <a:srgbClr val="4A7729"/>
    </a:lt2>
    <a:accent1>
      <a:srgbClr val="E0E6E6"/>
    </a:accent1>
    <a:accent2>
      <a:srgbClr val="7D9AAA"/>
    </a:accent2>
    <a:accent3>
      <a:srgbClr val="D3BF96"/>
    </a:accent3>
    <a:accent4>
      <a:srgbClr val="857363"/>
    </a:accent4>
    <a:accent5>
      <a:srgbClr val="452325"/>
    </a:accent5>
    <a:accent6>
      <a:srgbClr val="002B45"/>
    </a:accent6>
    <a:hlink>
      <a:srgbClr val="000000"/>
    </a:hlink>
    <a:folHlink>
      <a:srgbClr val="000000"/>
    </a:folHlink>
  </a:clrScheme>
  <a:fontScheme name="Anpassat 44">
    <a:majorFont>
      <a:latin typeface="Century Gothic"/>
      <a:ea typeface=""/>
      <a:cs typeface=""/>
    </a:majorFont>
    <a:minorFont>
      <a:latin typeface="Century Gothic"/>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16.xml><?xml version="1.0" encoding="utf-8"?>
<a:themeOverride xmlns:a="http://schemas.openxmlformats.org/drawingml/2006/main">
  <a:clrScheme name="Anpassat 61">
    <a:dk1>
      <a:sysClr val="windowText" lastClr="000000"/>
    </a:dk1>
    <a:lt1>
      <a:srgbClr val="DAD7CB"/>
    </a:lt1>
    <a:dk2>
      <a:srgbClr val="8D6E97"/>
    </a:dk2>
    <a:lt2>
      <a:srgbClr val="4A7729"/>
    </a:lt2>
    <a:accent1>
      <a:srgbClr val="E0E6E6"/>
    </a:accent1>
    <a:accent2>
      <a:srgbClr val="7D9AAA"/>
    </a:accent2>
    <a:accent3>
      <a:srgbClr val="D3BF96"/>
    </a:accent3>
    <a:accent4>
      <a:srgbClr val="857363"/>
    </a:accent4>
    <a:accent5>
      <a:srgbClr val="452325"/>
    </a:accent5>
    <a:accent6>
      <a:srgbClr val="002B45"/>
    </a:accent6>
    <a:hlink>
      <a:srgbClr val="000000"/>
    </a:hlink>
    <a:folHlink>
      <a:srgbClr val="000000"/>
    </a:folHlink>
  </a:clrScheme>
  <a:fontScheme name="Anpassat 44">
    <a:majorFont>
      <a:latin typeface="Century Gothic"/>
      <a:ea typeface=""/>
      <a:cs typeface=""/>
    </a:majorFont>
    <a:minorFont>
      <a:latin typeface="Century Gothic"/>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17.xml><?xml version="1.0" encoding="utf-8"?>
<a:themeOverride xmlns:a="http://schemas.openxmlformats.org/drawingml/2006/main">
  <a:clrScheme name="Anpassat 61">
    <a:dk1>
      <a:sysClr val="windowText" lastClr="000000"/>
    </a:dk1>
    <a:lt1>
      <a:srgbClr val="DAD7CB"/>
    </a:lt1>
    <a:dk2>
      <a:srgbClr val="8D6E97"/>
    </a:dk2>
    <a:lt2>
      <a:srgbClr val="4A7729"/>
    </a:lt2>
    <a:accent1>
      <a:srgbClr val="E0E6E6"/>
    </a:accent1>
    <a:accent2>
      <a:srgbClr val="7D9AAA"/>
    </a:accent2>
    <a:accent3>
      <a:srgbClr val="D3BF96"/>
    </a:accent3>
    <a:accent4>
      <a:srgbClr val="857363"/>
    </a:accent4>
    <a:accent5>
      <a:srgbClr val="452325"/>
    </a:accent5>
    <a:accent6>
      <a:srgbClr val="002B45"/>
    </a:accent6>
    <a:hlink>
      <a:srgbClr val="000000"/>
    </a:hlink>
    <a:folHlink>
      <a:srgbClr val="000000"/>
    </a:folHlink>
  </a:clrScheme>
  <a:fontScheme name="Anpassat 44">
    <a:majorFont>
      <a:latin typeface="Century Gothic"/>
      <a:ea typeface=""/>
      <a:cs typeface=""/>
    </a:majorFont>
    <a:minorFont>
      <a:latin typeface="Century Gothic"/>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18.xml><?xml version="1.0" encoding="utf-8"?>
<a:themeOverride xmlns:a="http://schemas.openxmlformats.org/drawingml/2006/main">
  <a:clrScheme name="Anpassat 61">
    <a:dk1>
      <a:sysClr val="windowText" lastClr="000000"/>
    </a:dk1>
    <a:lt1>
      <a:srgbClr val="DAD7CB"/>
    </a:lt1>
    <a:dk2>
      <a:srgbClr val="8D6E97"/>
    </a:dk2>
    <a:lt2>
      <a:srgbClr val="4A7729"/>
    </a:lt2>
    <a:accent1>
      <a:srgbClr val="E0E6E6"/>
    </a:accent1>
    <a:accent2>
      <a:srgbClr val="7D9AAA"/>
    </a:accent2>
    <a:accent3>
      <a:srgbClr val="D3BF96"/>
    </a:accent3>
    <a:accent4>
      <a:srgbClr val="857363"/>
    </a:accent4>
    <a:accent5>
      <a:srgbClr val="452325"/>
    </a:accent5>
    <a:accent6>
      <a:srgbClr val="002B45"/>
    </a:accent6>
    <a:hlink>
      <a:srgbClr val="000000"/>
    </a:hlink>
    <a:folHlink>
      <a:srgbClr val="000000"/>
    </a:folHlink>
  </a:clrScheme>
  <a:fontScheme name="Anpassat 44">
    <a:majorFont>
      <a:latin typeface="Century Gothic"/>
      <a:ea typeface=""/>
      <a:cs typeface=""/>
    </a:majorFont>
    <a:minorFont>
      <a:latin typeface="Century Gothic"/>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19.xml><?xml version="1.0" encoding="utf-8"?>
<a:themeOverride xmlns:a="http://schemas.openxmlformats.org/drawingml/2006/main">
  <a:clrScheme name="Anpassat 61">
    <a:dk1>
      <a:sysClr val="windowText" lastClr="000000"/>
    </a:dk1>
    <a:lt1>
      <a:srgbClr val="DAD7CB"/>
    </a:lt1>
    <a:dk2>
      <a:srgbClr val="8D6E97"/>
    </a:dk2>
    <a:lt2>
      <a:srgbClr val="4A7729"/>
    </a:lt2>
    <a:accent1>
      <a:srgbClr val="E0E6E6"/>
    </a:accent1>
    <a:accent2>
      <a:srgbClr val="7D9AAA"/>
    </a:accent2>
    <a:accent3>
      <a:srgbClr val="D3BF96"/>
    </a:accent3>
    <a:accent4>
      <a:srgbClr val="857363"/>
    </a:accent4>
    <a:accent5>
      <a:srgbClr val="452325"/>
    </a:accent5>
    <a:accent6>
      <a:srgbClr val="002B45"/>
    </a:accent6>
    <a:hlink>
      <a:srgbClr val="000000"/>
    </a:hlink>
    <a:folHlink>
      <a:srgbClr val="000000"/>
    </a:folHlink>
  </a:clrScheme>
  <a:fontScheme name="Anpassat 44">
    <a:majorFont>
      <a:latin typeface="Century Gothic"/>
      <a:ea typeface=""/>
      <a:cs typeface=""/>
    </a:majorFont>
    <a:minorFont>
      <a:latin typeface="Century Gothic"/>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2.xml><?xml version="1.0" encoding="utf-8"?>
<a:themeOverride xmlns:a="http://schemas.openxmlformats.org/drawingml/2006/main">
  <a:clrScheme name="Anpassat 61">
    <a:dk1>
      <a:sysClr val="windowText" lastClr="000000"/>
    </a:dk1>
    <a:lt1>
      <a:srgbClr val="DAD7CB"/>
    </a:lt1>
    <a:dk2>
      <a:srgbClr val="8D6E97"/>
    </a:dk2>
    <a:lt2>
      <a:srgbClr val="4A7729"/>
    </a:lt2>
    <a:accent1>
      <a:srgbClr val="E0E6E6"/>
    </a:accent1>
    <a:accent2>
      <a:srgbClr val="7D9AAA"/>
    </a:accent2>
    <a:accent3>
      <a:srgbClr val="D3BF96"/>
    </a:accent3>
    <a:accent4>
      <a:srgbClr val="857363"/>
    </a:accent4>
    <a:accent5>
      <a:srgbClr val="452325"/>
    </a:accent5>
    <a:accent6>
      <a:srgbClr val="002B45"/>
    </a:accent6>
    <a:hlink>
      <a:srgbClr val="000000"/>
    </a:hlink>
    <a:folHlink>
      <a:srgbClr val="000000"/>
    </a:folHlink>
  </a:clrScheme>
  <a:fontScheme name="Anpassat 44">
    <a:majorFont>
      <a:latin typeface="Century Gothic"/>
      <a:ea typeface=""/>
      <a:cs typeface=""/>
    </a:majorFont>
    <a:minorFont>
      <a:latin typeface="Century Gothic"/>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20.xml><?xml version="1.0" encoding="utf-8"?>
<a:themeOverride xmlns:a="http://schemas.openxmlformats.org/drawingml/2006/main">
  <a:clrScheme name="Anpassat 61">
    <a:dk1>
      <a:sysClr val="windowText" lastClr="000000"/>
    </a:dk1>
    <a:lt1>
      <a:srgbClr val="DAD7CB"/>
    </a:lt1>
    <a:dk2>
      <a:srgbClr val="8D6E97"/>
    </a:dk2>
    <a:lt2>
      <a:srgbClr val="4A7729"/>
    </a:lt2>
    <a:accent1>
      <a:srgbClr val="E0E6E6"/>
    </a:accent1>
    <a:accent2>
      <a:srgbClr val="7D9AAA"/>
    </a:accent2>
    <a:accent3>
      <a:srgbClr val="D3BF96"/>
    </a:accent3>
    <a:accent4>
      <a:srgbClr val="857363"/>
    </a:accent4>
    <a:accent5>
      <a:srgbClr val="452325"/>
    </a:accent5>
    <a:accent6>
      <a:srgbClr val="002B45"/>
    </a:accent6>
    <a:hlink>
      <a:srgbClr val="000000"/>
    </a:hlink>
    <a:folHlink>
      <a:srgbClr val="000000"/>
    </a:folHlink>
  </a:clrScheme>
  <a:fontScheme name="Anpassat 44">
    <a:majorFont>
      <a:latin typeface="Century Gothic"/>
      <a:ea typeface=""/>
      <a:cs typeface=""/>
    </a:majorFont>
    <a:minorFont>
      <a:latin typeface="Century Gothic"/>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21.xml><?xml version="1.0" encoding="utf-8"?>
<a:themeOverride xmlns:a="http://schemas.openxmlformats.org/drawingml/2006/main">
  <a:clrScheme name="Anpassat 61">
    <a:dk1>
      <a:sysClr val="windowText" lastClr="000000"/>
    </a:dk1>
    <a:lt1>
      <a:srgbClr val="DAD7CB"/>
    </a:lt1>
    <a:dk2>
      <a:srgbClr val="8D6E97"/>
    </a:dk2>
    <a:lt2>
      <a:srgbClr val="4A7729"/>
    </a:lt2>
    <a:accent1>
      <a:srgbClr val="E0E6E6"/>
    </a:accent1>
    <a:accent2>
      <a:srgbClr val="7D9AAA"/>
    </a:accent2>
    <a:accent3>
      <a:srgbClr val="D3BF96"/>
    </a:accent3>
    <a:accent4>
      <a:srgbClr val="857363"/>
    </a:accent4>
    <a:accent5>
      <a:srgbClr val="452325"/>
    </a:accent5>
    <a:accent6>
      <a:srgbClr val="002B45"/>
    </a:accent6>
    <a:hlink>
      <a:srgbClr val="000000"/>
    </a:hlink>
    <a:folHlink>
      <a:srgbClr val="000000"/>
    </a:folHlink>
  </a:clrScheme>
  <a:fontScheme name="Anpassat 44">
    <a:majorFont>
      <a:latin typeface="Century Gothic"/>
      <a:ea typeface=""/>
      <a:cs typeface=""/>
    </a:majorFont>
    <a:minorFont>
      <a:latin typeface="Century Gothic"/>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22.xml><?xml version="1.0" encoding="utf-8"?>
<a:themeOverride xmlns:a="http://schemas.openxmlformats.org/drawingml/2006/main">
  <a:clrScheme name="Anpassat 61">
    <a:dk1>
      <a:sysClr val="windowText" lastClr="000000"/>
    </a:dk1>
    <a:lt1>
      <a:srgbClr val="DAD7CB"/>
    </a:lt1>
    <a:dk2>
      <a:srgbClr val="8D6E97"/>
    </a:dk2>
    <a:lt2>
      <a:srgbClr val="4A7729"/>
    </a:lt2>
    <a:accent1>
      <a:srgbClr val="E0E6E6"/>
    </a:accent1>
    <a:accent2>
      <a:srgbClr val="7D9AAA"/>
    </a:accent2>
    <a:accent3>
      <a:srgbClr val="D3BF96"/>
    </a:accent3>
    <a:accent4>
      <a:srgbClr val="857363"/>
    </a:accent4>
    <a:accent5>
      <a:srgbClr val="452325"/>
    </a:accent5>
    <a:accent6>
      <a:srgbClr val="002B45"/>
    </a:accent6>
    <a:hlink>
      <a:srgbClr val="000000"/>
    </a:hlink>
    <a:folHlink>
      <a:srgbClr val="000000"/>
    </a:folHlink>
  </a:clrScheme>
  <a:fontScheme name="Anpassat 44">
    <a:majorFont>
      <a:latin typeface="Century Gothic"/>
      <a:ea typeface=""/>
      <a:cs typeface=""/>
    </a:majorFont>
    <a:minorFont>
      <a:latin typeface="Century Gothic"/>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23.xml><?xml version="1.0" encoding="utf-8"?>
<a:themeOverride xmlns:a="http://schemas.openxmlformats.org/drawingml/2006/main">
  <a:clrScheme name="Anpassat 61">
    <a:dk1>
      <a:sysClr val="windowText" lastClr="000000"/>
    </a:dk1>
    <a:lt1>
      <a:srgbClr val="DAD7CB"/>
    </a:lt1>
    <a:dk2>
      <a:srgbClr val="8D6E97"/>
    </a:dk2>
    <a:lt2>
      <a:srgbClr val="4A7729"/>
    </a:lt2>
    <a:accent1>
      <a:srgbClr val="E0E6E6"/>
    </a:accent1>
    <a:accent2>
      <a:srgbClr val="7D9AAA"/>
    </a:accent2>
    <a:accent3>
      <a:srgbClr val="D3BF96"/>
    </a:accent3>
    <a:accent4>
      <a:srgbClr val="857363"/>
    </a:accent4>
    <a:accent5>
      <a:srgbClr val="452325"/>
    </a:accent5>
    <a:accent6>
      <a:srgbClr val="002B45"/>
    </a:accent6>
    <a:hlink>
      <a:srgbClr val="000000"/>
    </a:hlink>
    <a:folHlink>
      <a:srgbClr val="000000"/>
    </a:folHlink>
  </a:clrScheme>
  <a:fontScheme name="Anpassat 44">
    <a:majorFont>
      <a:latin typeface="Century Gothic"/>
      <a:ea typeface=""/>
      <a:cs typeface=""/>
    </a:majorFont>
    <a:minorFont>
      <a:latin typeface="Century Gothic"/>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24.xml><?xml version="1.0" encoding="utf-8"?>
<a:themeOverride xmlns:a="http://schemas.openxmlformats.org/drawingml/2006/main">
  <a:clrScheme name="Anpassat 61">
    <a:dk1>
      <a:sysClr val="windowText" lastClr="000000"/>
    </a:dk1>
    <a:lt1>
      <a:srgbClr val="DAD7CB"/>
    </a:lt1>
    <a:dk2>
      <a:srgbClr val="8D6E97"/>
    </a:dk2>
    <a:lt2>
      <a:srgbClr val="4A7729"/>
    </a:lt2>
    <a:accent1>
      <a:srgbClr val="E0E6E6"/>
    </a:accent1>
    <a:accent2>
      <a:srgbClr val="7D9AAA"/>
    </a:accent2>
    <a:accent3>
      <a:srgbClr val="D3BF96"/>
    </a:accent3>
    <a:accent4>
      <a:srgbClr val="857363"/>
    </a:accent4>
    <a:accent5>
      <a:srgbClr val="452325"/>
    </a:accent5>
    <a:accent6>
      <a:srgbClr val="002B45"/>
    </a:accent6>
    <a:hlink>
      <a:srgbClr val="000000"/>
    </a:hlink>
    <a:folHlink>
      <a:srgbClr val="000000"/>
    </a:folHlink>
  </a:clrScheme>
  <a:fontScheme name="Anpassat 44">
    <a:majorFont>
      <a:latin typeface="Century Gothic"/>
      <a:ea typeface=""/>
      <a:cs typeface=""/>
    </a:majorFont>
    <a:minorFont>
      <a:latin typeface="Century Gothic"/>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25.xml><?xml version="1.0" encoding="utf-8"?>
<a:themeOverride xmlns:a="http://schemas.openxmlformats.org/drawingml/2006/main">
  <a:clrScheme name="Anpassat 61">
    <a:dk1>
      <a:sysClr val="windowText" lastClr="000000"/>
    </a:dk1>
    <a:lt1>
      <a:srgbClr val="DAD7CB"/>
    </a:lt1>
    <a:dk2>
      <a:srgbClr val="8D6E97"/>
    </a:dk2>
    <a:lt2>
      <a:srgbClr val="4A7729"/>
    </a:lt2>
    <a:accent1>
      <a:srgbClr val="E0E6E6"/>
    </a:accent1>
    <a:accent2>
      <a:srgbClr val="7D9AAA"/>
    </a:accent2>
    <a:accent3>
      <a:srgbClr val="D3BF96"/>
    </a:accent3>
    <a:accent4>
      <a:srgbClr val="857363"/>
    </a:accent4>
    <a:accent5>
      <a:srgbClr val="452325"/>
    </a:accent5>
    <a:accent6>
      <a:srgbClr val="002B45"/>
    </a:accent6>
    <a:hlink>
      <a:srgbClr val="000000"/>
    </a:hlink>
    <a:folHlink>
      <a:srgbClr val="000000"/>
    </a:folHlink>
  </a:clrScheme>
  <a:fontScheme name="Anpassat 44">
    <a:majorFont>
      <a:latin typeface="Century Gothic"/>
      <a:ea typeface=""/>
      <a:cs typeface=""/>
    </a:majorFont>
    <a:minorFont>
      <a:latin typeface="Century Gothic"/>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26.xml><?xml version="1.0" encoding="utf-8"?>
<a:themeOverride xmlns:a="http://schemas.openxmlformats.org/drawingml/2006/main">
  <a:clrScheme name="Anpassat 61">
    <a:dk1>
      <a:sysClr val="windowText" lastClr="000000"/>
    </a:dk1>
    <a:lt1>
      <a:srgbClr val="DAD7CB"/>
    </a:lt1>
    <a:dk2>
      <a:srgbClr val="8D6E97"/>
    </a:dk2>
    <a:lt2>
      <a:srgbClr val="4A7729"/>
    </a:lt2>
    <a:accent1>
      <a:srgbClr val="E0E6E6"/>
    </a:accent1>
    <a:accent2>
      <a:srgbClr val="7D9AAA"/>
    </a:accent2>
    <a:accent3>
      <a:srgbClr val="D3BF96"/>
    </a:accent3>
    <a:accent4>
      <a:srgbClr val="857363"/>
    </a:accent4>
    <a:accent5>
      <a:srgbClr val="452325"/>
    </a:accent5>
    <a:accent6>
      <a:srgbClr val="002B45"/>
    </a:accent6>
    <a:hlink>
      <a:srgbClr val="000000"/>
    </a:hlink>
    <a:folHlink>
      <a:srgbClr val="000000"/>
    </a:folHlink>
  </a:clrScheme>
  <a:fontScheme name="Anpassat 44">
    <a:majorFont>
      <a:latin typeface="Century Gothic"/>
      <a:ea typeface=""/>
      <a:cs typeface=""/>
    </a:majorFont>
    <a:minorFont>
      <a:latin typeface="Century Gothic"/>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27.xml><?xml version="1.0" encoding="utf-8"?>
<a:themeOverride xmlns:a="http://schemas.openxmlformats.org/drawingml/2006/main">
  <a:clrScheme name="Anpassat 61">
    <a:dk1>
      <a:sysClr val="windowText" lastClr="000000"/>
    </a:dk1>
    <a:lt1>
      <a:srgbClr val="DAD7CB"/>
    </a:lt1>
    <a:dk2>
      <a:srgbClr val="8D6E97"/>
    </a:dk2>
    <a:lt2>
      <a:srgbClr val="4A7729"/>
    </a:lt2>
    <a:accent1>
      <a:srgbClr val="E0E6E6"/>
    </a:accent1>
    <a:accent2>
      <a:srgbClr val="7D9AAA"/>
    </a:accent2>
    <a:accent3>
      <a:srgbClr val="D3BF96"/>
    </a:accent3>
    <a:accent4>
      <a:srgbClr val="857363"/>
    </a:accent4>
    <a:accent5>
      <a:srgbClr val="452325"/>
    </a:accent5>
    <a:accent6>
      <a:srgbClr val="002B45"/>
    </a:accent6>
    <a:hlink>
      <a:srgbClr val="000000"/>
    </a:hlink>
    <a:folHlink>
      <a:srgbClr val="000000"/>
    </a:folHlink>
  </a:clrScheme>
  <a:fontScheme name="Anpassat 44">
    <a:majorFont>
      <a:latin typeface="Century Gothic"/>
      <a:ea typeface=""/>
      <a:cs typeface=""/>
    </a:majorFont>
    <a:minorFont>
      <a:latin typeface="Century Gothic"/>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28.xml><?xml version="1.0" encoding="utf-8"?>
<a:themeOverride xmlns:a="http://schemas.openxmlformats.org/drawingml/2006/main">
  <a:clrScheme name="Anpassat 3">
    <a:dk1>
      <a:sysClr val="windowText" lastClr="000000"/>
    </a:dk1>
    <a:lt1>
      <a:srgbClr val="DAD7CB"/>
    </a:lt1>
    <a:dk2>
      <a:srgbClr val="8D6E97"/>
    </a:dk2>
    <a:lt2>
      <a:srgbClr val="4A7729"/>
    </a:lt2>
    <a:accent1>
      <a:srgbClr val="A6BCC6"/>
    </a:accent1>
    <a:accent2>
      <a:srgbClr val="7D9AAA"/>
    </a:accent2>
    <a:accent3>
      <a:srgbClr val="D3BF96"/>
    </a:accent3>
    <a:accent4>
      <a:srgbClr val="002B45"/>
    </a:accent4>
    <a:accent5>
      <a:srgbClr val="857363"/>
    </a:accent5>
    <a:accent6>
      <a:srgbClr val="452325"/>
    </a:accent6>
    <a:hlink>
      <a:srgbClr val="000000"/>
    </a:hlink>
    <a:folHlink>
      <a:srgbClr val="000000"/>
    </a:folHlink>
  </a:clrScheme>
  <a:fontScheme name="Anpassat 44">
    <a:majorFont>
      <a:latin typeface="Century Gothic"/>
      <a:ea typeface=""/>
      <a:cs typeface=""/>
    </a:majorFont>
    <a:minorFont>
      <a:latin typeface="Century Gothic"/>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3.xml><?xml version="1.0" encoding="utf-8"?>
<a:themeOverride xmlns:a="http://schemas.openxmlformats.org/drawingml/2006/main">
  <a:clrScheme name="Anpassat 61">
    <a:dk1>
      <a:sysClr val="windowText" lastClr="000000"/>
    </a:dk1>
    <a:lt1>
      <a:srgbClr val="DAD7CB"/>
    </a:lt1>
    <a:dk2>
      <a:srgbClr val="8D6E97"/>
    </a:dk2>
    <a:lt2>
      <a:srgbClr val="4A7729"/>
    </a:lt2>
    <a:accent1>
      <a:srgbClr val="E0E6E6"/>
    </a:accent1>
    <a:accent2>
      <a:srgbClr val="7D9AAA"/>
    </a:accent2>
    <a:accent3>
      <a:srgbClr val="D3BF96"/>
    </a:accent3>
    <a:accent4>
      <a:srgbClr val="857363"/>
    </a:accent4>
    <a:accent5>
      <a:srgbClr val="452325"/>
    </a:accent5>
    <a:accent6>
      <a:srgbClr val="002B45"/>
    </a:accent6>
    <a:hlink>
      <a:srgbClr val="000000"/>
    </a:hlink>
    <a:folHlink>
      <a:srgbClr val="000000"/>
    </a:folHlink>
  </a:clrScheme>
  <a:fontScheme name="Anpassat 44">
    <a:majorFont>
      <a:latin typeface="Century Gothic"/>
      <a:ea typeface=""/>
      <a:cs typeface=""/>
    </a:majorFont>
    <a:minorFont>
      <a:latin typeface="Century Gothic"/>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4.xml><?xml version="1.0" encoding="utf-8"?>
<a:themeOverride xmlns:a="http://schemas.openxmlformats.org/drawingml/2006/main">
  <a:clrScheme name="Anpassat 61">
    <a:dk1>
      <a:sysClr val="windowText" lastClr="000000"/>
    </a:dk1>
    <a:lt1>
      <a:srgbClr val="DAD7CB"/>
    </a:lt1>
    <a:dk2>
      <a:srgbClr val="8D6E97"/>
    </a:dk2>
    <a:lt2>
      <a:srgbClr val="4A7729"/>
    </a:lt2>
    <a:accent1>
      <a:srgbClr val="E0E6E6"/>
    </a:accent1>
    <a:accent2>
      <a:srgbClr val="7D9AAA"/>
    </a:accent2>
    <a:accent3>
      <a:srgbClr val="D3BF96"/>
    </a:accent3>
    <a:accent4>
      <a:srgbClr val="857363"/>
    </a:accent4>
    <a:accent5>
      <a:srgbClr val="452325"/>
    </a:accent5>
    <a:accent6>
      <a:srgbClr val="002B45"/>
    </a:accent6>
    <a:hlink>
      <a:srgbClr val="000000"/>
    </a:hlink>
    <a:folHlink>
      <a:srgbClr val="000000"/>
    </a:folHlink>
  </a:clrScheme>
  <a:fontScheme name="Anpassat 44">
    <a:majorFont>
      <a:latin typeface="Century Gothic"/>
      <a:ea typeface=""/>
      <a:cs typeface=""/>
    </a:majorFont>
    <a:minorFont>
      <a:latin typeface="Century Gothic"/>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5.xml><?xml version="1.0" encoding="utf-8"?>
<a:themeOverride xmlns:a="http://schemas.openxmlformats.org/drawingml/2006/main">
  <a:clrScheme name="Anpassat 61">
    <a:dk1>
      <a:sysClr val="windowText" lastClr="000000"/>
    </a:dk1>
    <a:lt1>
      <a:srgbClr val="DAD7CB"/>
    </a:lt1>
    <a:dk2>
      <a:srgbClr val="8D6E97"/>
    </a:dk2>
    <a:lt2>
      <a:srgbClr val="4A7729"/>
    </a:lt2>
    <a:accent1>
      <a:srgbClr val="E0E6E6"/>
    </a:accent1>
    <a:accent2>
      <a:srgbClr val="7D9AAA"/>
    </a:accent2>
    <a:accent3>
      <a:srgbClr val="D3BF96"/>
    </a:accent3>
    <a:accent4>
      <a:srgbClr val="857363"/>
    </a:accent4>
    <a:accent5>
      <a:srgbClr val="452325"/>
    </a:accent5>
    <a:accent6>
      <a:srgbClr val="002B45"/>
    </a:accent6>
    <a:hlink>
      <a:srgbClr val="000000"/>
    </a:hlink>
    <a:folHlink>
      <a:srgbClr val="000000"/>
    </a:folHlink>
  </a:clrScheme>
  <a:fontScheme name="Anpassat 44">
    <a:majorFont>
      <a:latin typeface="Century Gothic"/>
      <a:ea typeface=""/>
      <a:cs typeface=""/>
    </a:majorFont>
    <a:minorFont>
      <a:latin typeface="Century Gothic"/>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6.xml><?xml version="1.0" encoding="utf-8"?>
<a:themeOverride xmlns:a="http://schemas.openxmlformats.org/drawingml/2006/main">
  <a:clrScheme name="Anpassat 61">
    <a:dk1>
      <a:sysClr val="windowText" lastClr="000000"/>
    </a:dk1>
    <a:lt1>
      <a:srgbClr val="DAD7CB"/>
    </a:lt1>
    <a:dk2>
      <a:srgbClr val="8D6E97"/>
    </a:dk2>
    <a:lt2>
      <a:srgbClr val="4A7729"/>
    </a:lt2>
    <a:accent1>
      <a:srgbClr val="E0E6E6"/>
    </a:accent1>
    <a:accent2>
      <a:srgbClr val="7D9AAA"/>
    </a:accent2>
    <a:accent3>
      <a:srgbClr val="D3BF96"/>
    </a:accent3>
    <a:accent4>
      <a:srgbClr val="857363"/>
    </a:accent4>
    <a:accent5>
      <a:srgbClr val="452325"/>
    </a:accent5>
    <a:accent6>
      <a:srgbClr val="002B45"/>
    </a:accent6>
    <a:hlink>
      <a:srgbClr val="000000"/>
    </a:hlink>
    <a:folHlink>
      <a:srgbClr val="000000"/>
    </a:folHlink>
  </a:clrScheme>
  <a:fontScheme name="Anpassat 44">
    <a:majorFont>
      <a:latin typeface="Century Gothic"/>
      <a:ea typeface=""/>
      <a:cs typeface=""/>
    </a:majorFont>
    <a:minorFont>
      <a:latin typeface="Century Gothic"/>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7.xml><?xml version="1.0" encoding="utf-8"?>
<a:themeOverride xmlns:a="http://schemas.openxmlformats.org/drawingml/2006/main">
  <a:clrScheme name="Anpassat 61">
    <a:dk1>
      <a:sysClr val="windowText" lastClr="000000"/>
    </a:dk1>
    <a:lt1>
      <a:srgbClr val="DAD7CB"/>
    </a:lt1>
    <a:dk2>
      <a:srgbClr val="8D6E97"/>
    </a:dk2>
    <a:lt2>
      <a:srgbClr val="4A7729"/>
    </a:lt2>
    <a:accent1>
      <a:srgbClr val="E0E6E6"/>
    </a:accent1>
    <a:accent2>
      <a:srgbClr val="7D9AAA"/>
    </a:accent2>
    <a:accent3>
      <a:srgbClr val="D3BF96"/>
    </a:accent3>
    <a:accent4>
      <a:srgbClr val="857363"/>
    </a:accent4>
    <a:accent5>
      <a:srgbClr val="452325"/>
    </a:accent5>
    <a:accent6>
      <a:srgbClr val="002B45"/>
    </a:accent6>
    <a:hlink>
      <a:srgbClr val="000000"/>
    </a:hlink>
    <a:folHlink>
      <a:srgbClr val="000000"/>
    </a:folHlink>
  </a:clrScheme>
  <a:fontScheme name="Anpassat 44">
    <a:majorFont>
      <a:latin typeface="Century Gothic"/>
      <a:ea typeface=""/>
      <a:cs typeface=""/>
    </a:majorFont>
    <a:minorFont>
      <a:latin typeface="Century Gothic"/>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8.xml><?xml version="1.0" encoding="utf-8"?>
<a:themeOverride xmlns:a="http://schemas.openxmlformats.org/drawingml/2006/main">
  <a:clrScheme name="Anpassat 61">
    <a:dk1>
      <a:sysClr val="windowText" lastClr="000000"/>
    </a:dk1>
    <a:lt1>
      <a:srgbClr val="DAD7CB"/>
    </a:lt1>
    <a:dk2>
      <a:srgbClr val="8D6E97"/>
    </a:dk2>
    <a:lt2>
      <a:srgbClr val="4A7729"/>
    </a:lt2>
    <a:accent1>
      <a:srgbClr val="E0E6E6"/>
    </a:accent1>
    <a:accent2>
      <a:srgbClr val="7D9AAA"/>
    </a:accent2>
    <a:accent3>
      <a:srgbClr val="D3BF96"/>
    </a:accent3>
    <a:accent4>
      <a:srgbClr val="857363"/>
    </a:accent4>
    <a:accent5>
      <a:srgbClr val="452325"/>
    </a:accent5>
    <a:accent6>
      <a:srgbClr val="002B45"/>
    </a:accent6>
    <a:hlink>
      <a:srgbClr val="000000"/>
    </a:hlink>
    <a:folHlink>
      <a:srgbClr val="000000"/>
    </a:folHlink>
  </a:clrScheme>
  <a:fontScheme name="Anpassat 44">
    <a:majorFont>
      <a:latin typeface="Century Gothic"/>
      <a:ea typeface=""/>
      <a:cs typeface=""/>
    </a:majorFont>
    <a:minorFont>
      <a:latin typeface="Century Gothic"/>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9.xml><?xml version="1.0" encoding="utf-8"?>
<a:themeOverride xmlns:a="http://schemas.openxmlformats.org/drawingml/2006/main">
  <a:clrScheme name="Anpassat 3">
    <a:dk1>
      <a:sysClr val="windowText" lastClr="000000"/>
    </a:dk1>
    <a:lt1>
      <a:srgbClr val="DAD7CB"/>
    </a:lt1>
    <a:dk2>
      <a:srgbClr val="8D6E97"/>
    </a:dk2>
    <a:lt2>
      <a:srgbClr val="4A7729"/>
    </a:lt2>
    <a:accent1>
      <a:srgbClr val="A6BCC6"/>
    </a:accent1>
    <a:accent2>
      <a:srgbClr val="7D9AAA"/>
    </a:accent2>
    <a:accent3>
      <a:srgbClr val="D3BF96"/>
    </a:accent3>
    <a:accent4>
      <a:srgbClr val="002B45"/>
    </a:accent4>
    <a:accent5>
      <a:srgbClr val="857363"/>
    </a:accent5>
    <a:accent6>
      <a:srgbClr val="452325"/>
    </a:accent6>
    <a:hlink>
      <a:srgbClr val="000000"/>
    </a:hlink>
    <a:folHlink>
      <a:srgbClr val="000000"/>
    </a:folHlink>
  </a:clrScheme>
  <a:fontScheme name="Anpassat 44">
    <a:majorFont>
      <a:latin typeface="Century Gothic"/>
      <a:ea typeface=""/>
      <a:cs typeface=""/>
    </a:majorFont>
    <a:minorFont>
      <a:latin typeface="Century Gothic"/>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19.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21.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23.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25.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27.x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29.x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32.xml"/><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2" Type="http://schemas.openxmlformats.org/officeDocument/2006/relationships/drawing" Target="../drawings/drawing34.xml"/><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2" Type="http://schemas.openxmlformats.org/officeDocument/2006/relationships/drawing" Target="../drawings/drawing36.xml"/><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2" Type="http://schemas.openxmlformats.org/officeDocument/2006/relationships/drawing" Target="../drawings/drawing38.xml"/><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4.xml"/><Relationship Id="rId1" Type="http://schemas.openxmlformats.org/officeDocument/2006/relationships/printerSettings" Target="../printerSettings/printerSettings2.bin"/><Relationship Id="rId4" Type="http://schemas.openxmlformats.org/officeDocument/2006/relationships/comments" Target="../comments1.xml"/></Relationships>
</file>

<file path=xl/worksheets/_rels/sheet20.xml.rels><?xml version="1.0" encoding="UTF-8" standalone="yes"?>
<Relationships xmlns="http://schemas.openxmlformats.org/package/2006/relationships"><Relationship Id="rId2" Type="http://schemas.openxmlformats.org/officeDocument/2006/relationships/drawing" Target="../drawings/drawing40.xml"/><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2" Type="http://schemas.openxmlformats.org/officeDocument/2006/relationships/drawing" Target="../drawings/drawing43.xml"/><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2" Type="http://schemas.openxmlformats.org/officeDocument/2006/relationships/drawing" Target="../drawings/drawing46.xml"/><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3" Type="http://schemas.openxmlformats.org/officeDocument/2006/relationships/drawing" Target="../drawings/drawing48.xml"/><Relationship Id="rId2" Type="http://schemas.openxmlformats.org/officeDocument/2006/relationships/printerSettings" Target="../printerSettings/printerSettings23.bin"/><Relationship Id="rId1" Type="http://schemas.openxmlformats.org/officeDocument/2006/relationships/pivotTable" Target="../pivotTables/pivotTable1.xml"/></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2" Type="http://schemas.openxmlformats.org/officeDocument/2006/relationships/drawing" Target="../drawings/drawing50.xml"/><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2" Type="http://schemas.openxmlformats.org/officeDocument/2006/relationships/drawing" Target="../drawings/drawing52.xml"/><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2" Type="http://schemas.openxmlformats.org/officeDocument/2006/relationships/drawing" Target="../drawings/drawing54.xml"/><Relationship Id="rId1" Type="http://schemas.openxmlformats.org/officeDocument/2006/relationships/printerSettings" Target="../printerSettings/printerSettings28.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15.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17.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sheetPr>
  <dimension ref="B2:T55"/>
  <sheetViews>
    <sheetView topLeftCell="I1" zoomScale="85" zoomScaleNormal="85" workbookViewId="0">
      <pane ySplit="3" topLeftCell="A26" activePane="bottomLeft" state="frozen"/>
      <selection pane="bottomLeft" activeCell="J34" sqref="J34:M55"/>
    </sheetView>
  </sheetViews>
  <sheetFormatPr defaultRowHeight="12.5" x14ac:dyDescent="0.25"/>
  <cols>
    <col min="1" max="1" width="8.90625" style="13"/>
    <col min="2" max="2" width="18" style="13" customWidth="1"/>
    <col min="3" max="6" width="14.453125" style="13" customWidth="1"/>
    <col min="7" max="7" width="32" style="13" customWidth="1"/>
    <col min="8" max="8" width="3.90625" style="13" customWidth="1"/>
    <col min="9" max="9" width="14.453125" style="13" customWidth="1"/>
    <col min="10" max="11" width="10.54296875" style="13" customWidth="1"/>
    <col min="12" max="13" width="15.08984375" style="13" customWidth="1"/>
    <col min="14" max="17" width="15.453125" style="13" customWidth="1"/>
    <col min="18" max="18" width="3" style="13" customWidth="1"/>
    <col min="19" max="27" width="12.54296875" style="13" bestFit="1" customWidth="1"/>
    <col min="28" max="28" width="17.90625" style="13" bestFit="1" customWidth="1"/>
    <col min="29" max="29" width="11.08984375" style="13" bestFit="1" customWidth="1"/>
    <col min="30" max="257" width="8.90625" style="13"/>
    <col min="258" max="258" width="18" style="13" customWidth="1"/>
    <col min="259" max="262" width="14.453125" style="13" customWidth="1"/>
    <col min="263" max="263" width="32" style="13" customWidth="1"/>
    <col min="264" max="264" width="3.90625" style="13" customWidth="1"/>
    <col min="265" max="265" width="14.453125" style="13" customWidth="1"/>
    <col min="266" max="269" width="15.08984375" style="13" customWidth="1"/>
    <col min="270" max="270" width="42.453125" style="13" bestFit="1" customWidth="1"/>
    <col min="271" max="271" width="32" style="13" bestFit="1" customWidth="1"/>
    <col min="272" max="272" width="32.453125" style="13" bestFit="1" customWidth="1"/>
    <col min="273" max="283" width="12.54296875" style="13" bestFit="1" customWidth="1"/>
    <col min="284" max="284" width="17.90625" style="13" bestFit="1" customWidth="1"/>
    <col min="285" max="285" width="11.08984375" style="13" bestFit="1" customWidth="1"/>
    <col min="286" max="513" width="8.90625" style="13"/>
    <col min="514" max="514" width="18" style="13" customWidth="1"/>
    <col min="515" max="518" width="14.453125" style="13" customWidth="1"/>
    <col min="519" max="519" width="32" style="13" customWidth="1"/>
    <col min="520" max="520" width="3.90625" style="13" customWidth="1"/>
    <col min="521" max="521" width="14.453125" style="13" customWidth="1"/>
    <col min="522" max="525" width="15.08984375" style="13" customWidth="1"/>
    <col min="526" max="526" width="42.453125" style="13" bestFit="1" customWidth="1"/>
    <col min="527" max="527" width="32" style="13" bestFit="1" customWidth="1"/>
    <col min="528" max="528" width="32.453125" style="13" bestFit="1" customWidth="1"/>
    <col min="529" max="539" width="12.54296875" style="13" bestFit="1" customWidth="1"/>
    <col min="540" max="540" width="17.90625" style="13" bestFit="1" customWidth="1"/>
    <col min="541" max="541" width="11.08984375" style="13" bestFit="1" customWidth="1"/>
    <col min="542" max="769" width="8.90625" style="13"/>
    <col min="770" max="770" width="18" style="13" customWidth="1"/>
    <col min="771" max="774" width="14.453125" style="13" customWidth="1"/>
    <col min="775" max="775" width="32" style="13" customWidth="1"/>
    <col min="776" max="776" width="3.90625" style="13" customWidth="1"/>
    <col min="777" max="777" width="14.453125" style="13" customWidth="1"/>
    <col min="778" max="781" width="15.08984375" style="13" customWidth="1"/>
    <col min="782" max="782" width="42.453125" style="13" bestFit="1" customWidth="1"/>
    <col min="783" max="783" width="32" style="13" bestFit="1" customWidth="1"/>
    <col min="784" max="784" width="32.453125" style="13" bestFit="1" customWidth="1"/>
    <col min="785" max="795" width="12.54296875" style="13" bestFit="1" customWidth="1"/>
    <col min="796" max="796" width="17.90625" style="13" bestFit="1" customWidth="1"/>
    <col min="797" max="797" width="11.08984375" style="13" bestFit="1" customWidth="1"/>
    <col min="798" max="1025" width="8.90625" style="13"/>
    <col min="1026" max="1026" width="18" style="13" customWidth="1"/>
    <col min="1027" max="1030" width="14.453125" style="13" customWidth="1"/>
    <col min="1031" max="1031" width="32" style="13" customWidth="1"/>
    <col min="1032" max="1032" width="3.90625" style="13" customWidth="1"/>
    <col min="1033" max="1033" width="14.453125" style="13" customWidth="1"/>
    <col min="1034" max="1037" width="15.08984375" style="13" customWidth="1"/>
    <col min="1038" max="1038" width="42.453125" style="13" bestFit="1" customWidth="1"/>
    <col min="1039" max="1039" width="32" style="13" bestFit="1" customWidth="1"/>
    <col min="1040" max="1040" width="32.453125" style="13" bestFit="1" customWidth="1"/>
    <col min="1041" max="1051" width="12.54296875" style="13" bestFit="1" customWidth="1"/>
    <col min="1052" max="1052" width="17.90625" style="13" bestFit="1" customWidth="1"/>
    <col min="1053" max="1053" width="11.08984375" style="13" bestFit="1" customWidth="1"/>
    <col min="1054" max="1281" width="8.90625" style="13"/>
    <col min="1282" max="1282" width="18" style="13" customWidth="1"/>
    <col min="1283" max="1286" width="14.453125" style="13" customWidth="1"/>
    <col min="1287" max="1287" width="32" style="13" customWidth="1"/>
    <col min="1288" max="1288" width="3.90625" style="13" customWidth="1"/>
    <col min="1289" max="1289" width="14.453125" style="13" customWidth="1"/>
    <col min="1290" max="1293" width="15.08984375" style="13" customWidth="1"/>
    <col min="1294" max="1294" width="42.453125" style="13" bestFit="1" customWidth="1"/>
    <col min="1295" max="1295" width="32" style="13" bestFit="1" customWidth="1"/>
    <col min="1296" max="1296" width="32.453125" style="13" bestFit="1" customWidth="1"/>
    <col min="1297" max="1307" width="12.54296875" style="13" bestFit="1" customWidth="1"/>
    <col min="1308" max="1308" width="17.90625" style="13" bestFit="1" customWidth="1"/>
    <col min="1309" max="1309" width="11.08984375" style="13" bestFit="1" customWidth="1"/>
    <col min="1310" max="1537" width="8.90625" style="13"/>
    <col min="1538" max="1538" width="18" style="13" customWidth="1"/>
    <col min="1539" max="1542" width="14.453125" style="13" customWidth="1"/>
    <col min="1543" max="1543" width="32" style="13" customWidth="1"/>
    <col min="1544" max="1544" width="3.90625" style="13" customWidth="1"/>
    <col min="1545" max="1545" width="14.453125" style="13" customWidth="1"/>
    <col min="1546" max="1549" width="15.08984375" style="13" customWidth="1"/>
    <col min="1550" max="1550" width="42.453125" style="13" bestFit="1" customWidth="1"/>
    <col min="1551" max="1551" width="32" style="13" bestFit="1" customWidth="1"/>
    <col min="1552" max="1552" width="32.453125" style="13" bestFit="1" customWidth="1"/>
    <col min="1553" max="1563" width="12.54296875" style="13" bestFit="1" customWidth="1"/>
    <col min="1564" max="1564" width="17.90625" style="13" bestFit="1" customWidth="1"/>
    <col min="1565" max="1565" width="11.08984375" style="13" bestFit="1" customWidth="1"/>
    <col min="1566" max="1793" width="8.90625" style="13"/>
    <col min="1794" max="1794" width="18" style="13" customWidth="1"/>
    <col min="1795" max="1798" width="14.453125" style="13" customWidth="1"/>
    <col min="1799" max="1799" width="32" style="13" customWidth="1"/>
    <col min="1800" max="1800" width="3.90625" style="13" customWidth="1"/>
    <col min="1801" max="1801" width="14.453125" style="13" customWidth="1"/>
    <col min="1802" max="1805" width="15.08984375" style="13" customWidth="1"/>
    <col min="1806" max="1806" width="42.453125" style="13" bestFit="1" customWidth="1"/>
    <col min="1807" max="1807" width="32" style="13" bestFit="1" customWidth="1"/>
    <col min="1808" max="1808" width="32.453125" style="13" bestFit="1" customWidth="1"/>
    <col min="1809" max="1819" width="12.54296875" style="13" bestFit="1" customWidth="1"/>
    <col min="1820" max="1820" width="17.90625" style="13" bestFit="1" customWidth="1"/>
    <col min="1821" max="1821" width="11.08984375" style="13" bestFit="1" customWidth="1"/>
    <col min="1822" max="2049" width="8.90625" style="13"/>
    <col min="2050" max="2050" width="18" style="13" customWidth="1"/>
    <col min="2051" max="2054" width="14.453125" style="13" customWidth="1"/>
    <col min="2055" max="2055" width="32" style="13" customWidth="1"/>
    <col min="2056" max="2056" width="3.90625" style="13" customWidth="1"/>
    <col min="2057" max="2057" width="14.453125" style="13" customWidth="1"/>
    <col min="2058" max="2061" width="15.08984375" style="13" customWidth="1"/>
    <col min="2062" max="2062" width="42.453125" style="13" bestFit="1" customWidth="1"/>
    <col min="2063" max="2063" width="32" style="13" bestFit="1" customWidth="1"/>
    <col min="2064" max="2064" width="32.453125" style="13" bestFit="1" customWidth="1"/>
    <col min="2065" max="2075" width="12.54296875" style="13" bestFit="1" customWidth="1"/>
    <col min="2076" max="2076" width="17.90625" style="13" bestFit="1" customWidth="1"/>
    <col min="2077" max="2077" width="11.08984375" style="13" bestFit="1" customWidth="1"/>
    <col min="2078" max="2305" width="8.90625" style="13"/>
    <col min="2306" max="2306" width="18" style="13" customWidth="1"/>
    <col min="2307" max="2310" width="14.453125" style="13" customWidth="1"/>
    <col min="2311" max="2311" width="32" style="13" customWidth="1"/>
    <col min="2312" max="2312" width="3.90625" style="13" customWidth="1"/>
    <col min="2313" max="2313" width="14.453125" style="13" customWidth="1"/>
    <col min="2314" max="2317" width="15.08984375" style="13" customWidth="1"/>
    <col min="2318" max="2318" width="42.453125" style="13" bestFit="1" customWidth="1"/>
    <col min="2319" max="2319" width="32" style="13" bestFit="1" customWidth="1"/>
    <col min="2320" max="2320" width="32.453125" style="13" bestFit="1" customWidth="1"/>
    <col min="2321" max="2331" width="12.54296875" style="13" bestFit="1" customWidth="1"/>
    <col min="2332" max="2332" width="17.90625" style="13" bestFit="1" customWidth="1"/>
    <col min="2333" max="2333" width="11.08984375" style="13" bestFit="1" customWidth="1"/>
    <col min="2334" max="2561" width="8.90625" style="13"/>
    <col min="2562" max="2562" width="18" style="13" customWidth="1"/>
    <col min="2563" max="2566" width="14.453125" style="13" customWidth="1"/>
    <col min="2567" max="2567" width="32" style="13" customWidth="1"/>
    <col min="2568" max="2568" width="3.90625" style="13" customWidth="1"/>
    <col min="2569" max="2569" width="14.453125" style="13" customWidth="1"/>
    <col min="2570" max="2573" width="15.08984375" style="13" customWidth="1"/>
    <col min="2574" max="2574" width="42.453125" style="13" bestFit="1" customWidth="1"/>
    <col min="2575" max="2575" width="32" style="13" bestFit="1" customWidth="1"/>
    <col min="2576" max="2576" width="32.453125" style="13" bestFit="1" customWidth="1"/>
    <col min="2577" max="2587" width="12.54296875" style="13" bestFit="1" customWidth="1"/>
    <col min="2588" max="2588" width="17.90625" style="13" bestFit="1" customWidth="1"/>
    <col min="2589" max="2589" width="11.08984375" style="13" bestFit="1" customWidth="1"/>
    <col min="2590" max="2817" width="8.90625" style="13"/>
    <col min="2818" max="2818" width="18" style="13" customWidth="1"/>
    <col min="2819" max="2822" width="14.453125" style="13" customWidth="1"/>
    <col min="2823" max="2823" width="32" style="13" customWidth="1"/>
    <col min="2824" max="2824" width="3.90625" style="13" customWidth="1"/>
    <col min="2825" max="2825" width="14.453125" style="13" customWidth="1"/>
    <col min="2826" max="2829" width="15.08984375" style="13" customWidth="1"/>
    <col min="2830" max="2830" width="42.453125" style="13" bestFit="1" customWidth="1"/>
    <col min="2831" max="2831" width="32" style="13" bestFit="1" customWidth="1"/>
    <col min="2832" max="2832" width="32.453125" style="13" bestFit="1" customWidth="1"/>
    <col min="2833" max="2843" width="12.54296875" style="13" bestFit="1" customWidth="1"/>
    <col min="2844" max="2844" width="17.90625" style="13" bestFit="1" customWidth="1"/>
    <col min="2845" max="2845" width="11.08984375" style="13" bestFit="1" customWidth="1"/>
    <col min="2846" max="3073" width="8.90625" style="13"/>
    <col min="3074" max="3074" width="18" style="13" customWidth="1"/>
    <col min="3075" max="3078" width="14.453125" style="13" customWidth="1"/>
    <col min="3079" max="3079" width="32" style="13" customWidth="1"/>
    <col min="3080" max="3080" width="3.90625" style="13" customWidth="1"/>
    <col min="3081" max="3081" width="14.453125" style="13" customWidth="1"/>
    <col min="3082" max="3085" width="15.08984375" style="13" customWidth="1"/>
    <col min="3086" max="3086" width="42.453125" style="13" bestFit="1" customWidth="1"/>
    <col min="3087" max="3087" width="32" style="13" bestFit="1" customWidth="1"/>
    <col min="3088" max="3088" width="32.453125" style="13" bestFit="1" customWidth="1"/>
    <col min="3089" max="3099" width="12.54296875" style="13" bestFit="1" customWidth="1"/>
    <col min="3100" max="3100" width="17.90625" style="13" bestFit="1" customWidth="1"/>
    <col min="3101" max="3101" width="11.08984375" style="13" bestFit="1" customWidth="1"/>
    <col min="3102" max="3329" width="8.90625" style="13"/>
    <col min="3330" max="3330" width="18" style="13" customWidth="1"/>
    <col min="3331" max="3334" width="14.453125" style="13" customWidth="1"/>
    <col min="3335" max="3335" width="32" style="13" customWidth="1"/>
    <col min="3336" max="3336" width="3.90625" style="13" customWidth="1"/>
    <col min="3337" max="3337" width="14.453125" style="13" customWidth="1"/>
    <col min="3338" max="3341" width="15.08984375" style="13" customWidth="1"/>
    <col min="3342" max="3342" width="42.453125" style="13" bestFit="1" customWidth="1"/>
    <col min="3343" max="3343" width="32" style="13" bestFit="1" customWidth="1"/>
    <col min="3344" max="3344" width="32.453125" style="13" bestFit="1" customWidth="1"/>
    <col min="3345" max="3355" width="12.54296875" style="13" bestFit="1" customWidth="1"/>
    <col min="3356" max="3356" width="17.90625" style="13" bestFit="1" customWidth="1"/>
    <col min="3357" max="3357" width="11.08984375" style="13" bestFit="1" customWidth="1"/>
    <col min="3358" max="3585" width="8.90625" style="13"/>
    <col min="3586" max="3586" width="18" style="13" customWidth="1"/>
    <col min="3587" max="3590" width="14.453125" style="13" customWidth="1"/>
    <col min="3591" max="3591" width="32" style="13" customWidth="1"/>
    <col min="3592" max="3592" width="3.90625" style="13" customWidth="1"/>
    <col min="3593" max="3593" width="14.453125" style="13" customWidth="1"/>
    <col min="3594" max="3597" width="15.08984375" style="13" customWidth="1"/>
    <col min="3598" max="3598" width="42.453125" style="13" bestFit="1" customWidth="1"/>
    <col min="3599" max="3599" width="32" style="13" bestFit="1" customWidth="1"/>
    <col min="3600" max="3600" width="32.453125" style="13" bestFit="1" customWidth="1"/>
    <col min="3601" max="3611" width="12.54296875" style="13" bestFit="1" customWidth="1"/>
    <col min="3612" max="3612" width="17.90625" style="13" bestFit="1" customWidth="1"/>
    <col min="3613" max="3613" width="11.08984375" style="13" bestFit="1" customWidth="1"/>
    <col min="3614" max="3841" width="8.90625" style="13"/>
    <col min="3842" max="3842" width="18" style="13" customWidth="1"/>
    <col min="3843" max="3846" width="14.453125" style="13" customWidth="1"/>
    <col min="3847" max="3847" width="32" style="13" customWidth="1"/>
    <col min="3848" max="3848" width="3.90625" style="13" customWidth="1"/>
    <col min="3849" max="3849" width="14.453125" style="13" customWidth="1"/>
    <col min="3850" max="3853" width="15.08984375" style="13" customWidth="1"/>
    <col min="3854" max="3854" width="42.453125" style="13" bestFit="1" customWidth="1"/>
    <col min="3855" max="3855" width="32" style="13" bestFit="1" customWidth="1"/>
    <col min="3856" max="3856" width="32.453125" style="13" bestFit="1" customWidth="1"/>
    <col min="3857" max="3867" width="12.54296875" style="13" bestFit="1" customWidth="1"/>
    <col min="3868" max="3868" width="17.90625" style="13" bestFit="1" customWidth="1"/>
    <col min="3869" max="3869" width="11.08984375" style="13" bestFit="1" customWidth="1"/>
    <col min="3870" max="4097" width="8.90625" style="13"/>
    <col min="4098" max="4098" width="18" style="13" customWidth="1"/>
    <col min="4099" max="4102" width="14.453125" style="13" customWidth="1"/>
    <col min="4103" max="4103" width="32" style="13" customWidth="1"/>
    <col min="4104" max="4104" width="3.90625" style="13" customWidth="1"/>
    <col min="4105" max="4105" width="14.453125" style="13" customWidth="1"/>
    <col min="4106" max="4109" width="15.08984375" style="13" customWidth="1"/>
    <col min="4110" max="4110" width="42.453125" style="13" bestFit="1" customWidth="1"/>
    <col min="4111" max="4111" width="32" style="13" bestFit="1" customWidth="1"/>
    <col min="4112" max="4112" width="32.453125" style="13" bestFit="1" customWidth="1"/>
    <col min="4113" max="4123" width="12.54296875" style="13" bestFit="1" customWidth="1"/>
    <col min="4124" max="4124" width="17.90625" style="13" bestFit="1" customWidth="1"/>
    <col min="4125" max="4125" width="11.08984375" style="13" bestFit="1" customWidth="1"/>
    <col min="4126" max="4353" width="8.90625" style="13"/>
    <col min="4354" max="4354" width="18" style="13" customWidth="1"/>
    <col min="4355" max="4358" width="14.453125" style="13" customWidth="1"/>
    <col min="4359" max="4359" width="32" style="13" customWidth="1"/>
    <col min="4360" max="4360" width="3.90625" style="13" customWidth="1"/>
    <col min="4361" max="4361" width="14.453125" style="13" customWidth="1"/>
    <col min="4362" max="4365" width="15.08984375" style="13" customWidth="1"/>
    <col min="4366" max="4366" width="42.453125" style="13" bestFit="1" customWidth="1"/>
    <col min="4367" max="4367" width="32" style="13" bestFit="1" customWidth="1"/>
    <col min="4368" max="4368" width="32.453125" style="13" bestFit="1" customWidth="1"/>
    <col min="4369" max="4379" width="12.54296875" style="13" bestFit="1" customWidth="1"/>
    <col min="4380" max="4380" width="17.90625" style="13" bestFit="1" customWidth="1"/>
    <col min="4381" max="4381" width="11.08984375" style="13" bestFit="1" customWidth="1"/>
    <col min="4382" max="4609" width="8.90625" style="13"/>
    <col min="4610" max="4610" width="18" style="13" customWidth="1"/>
    <col min="4611" max="4614" width="14.453125" style="13" customWidth="1"/>
    <col min="4615" max="4615" width="32" style="13" customWidth="1"/>
    <col min="4616" max="4616" width="3.90625" style="13" customWidth="1"/>
    <col min="4617" max="4617" width="14.453125" style="13" customWidth="1"/>
    <col min="4618" max="4621" width="15.08984375" style="13" customWidth="1"/>
    <col min="4622" max="4622" width="42.453125" style="13" bestFit="1" customWidth="1"/>
    <col min="4623" max="4623" width="32" style="13" bestFit="1" customWidth="1"/>
    <col min="4624" max="4624" width="32.453125" style="13" bestFit="1" customWidth="1"/>
    <col min="4625" max="4635" width="12.54296875" style="13" bestFit="1" customWidth="1"/>
    <col min="4636" max="4636" width="17.90625" style="13" bestFit="1" customWidth="1"/>
    <col min="4637" max="4637" width="11.08984375" style="13" bestFit="1" customWidth="1"/>
    <col min="4638" max="4865" width="8.90625" style="13"/>
    <col min="4866" max="4866" width="18" style="13" customWidth="1"/>
    <col min="4867" max="4870" width="14.453125" style="13" customWidth="1"/>
    <col min="4871" max="4871" width="32" style="13" customWidth="1"/>
    <col min="4872" max="4872" width="3.90625" style="13" customWidth="1"/>
    <col min="4873" max="4873" width="14.453125" style="13" customWidth="1"/>
    <col min="4874" max="4877" width="15.08984375" style="13" customWidth="1"/>
    <col min="4878" max="4878" width="42.453125" style="13" bestFit="1" customWidth="1"/>
    <col min="4879" max="4879" width="32" style="13" bestFit="1" customWidth="1"/>
    <col min="4880" max="4880" width="32.453125" style="13" bestFit="1" customWidth="1"/>
    <col min="4881" max="4891" width="12.54296875" style="13" bestFit="1" customWidth="1"/>
    <col min="4892" max="4892" width="17.90625" style="13" bestFit="1" customWidth="1"/>
    <col min="4893" max="4893" width="11.08984375" style="13" bestFit="1" customWidth="1"/>
    <col min="4894" max="5121" width="8.90625" style="13"/>
    <col min="5122" max="5122" width="18" style="13" customWidth="1"/>
    <col min="5123" max="5126" width="14.453125" style="13" customWidth="1"/>
    <col min="5127" max="5127" width="32" style="13" customWidth="1"/>
    <col min="5128" max="5128" width="3.90625" style="13" customWidth="1"/>
    <col min="5129" max="5129" width="14.453125" style="13" customWidth="1"/>
    <col min="5130" max="5133" width="15.08984375" style="13" customWidth="1"/>
    <col min="5134" max="5134" width="42.453125" style="13" bestFit="1" customWidth="1"/>
    <col min="5135" max="5135" width="32" style="13" bestFit="1" customWidth="1"/>
    <col min="5136" max="5136" width="32.453125" style="13" bestFit="1" customWidth="1"/>
    <col min="5137" max="5147" width="12.54296875" style="13" bestFit="1" customWidth="1"/>
    <col min="5148" max="5148" width="17.90625" style="13" bestFit="1" customWidth="1"/>
    <col min="5149" max="5149" width="11.08984375" style="13" bestFit="1" customWidth="1"/>
    <col min="5150" max="5377" width="8.90625" style="13"/>
    <col min="5378" max="5378" width="18" style="13" customWidth="1"/>
    <col min="5379" max="5382" width="14.453125" style="13" customWidth="1"/>
    <col min="5383" max="5383" width="32" style="13" customWidth="1"/>
    <col min="5384" max="5384" width="3.90625" style="13" customWidth="1"/>
    <col min="5385" max="5385" width="14.453125" style="13" customWidth="1"/>
    <col min="5386" max="5389" width="15.08984375" style="13" customWidth="1"/>
    <col min="5390" max="5390" width="42.453125" style="13" bestFit="1" customWidth="1"/>
    <col min="5391" max="5391" width="32" style="13" bestFit="1" customWidth="1"/>
    <col min="5392" max="5392" width="32.453125" style="13" bestFit="1" customWidth="1"/>
    <col min="5393" max="5403" width="12.54296875" style="13" bestFit="1" customWidth="1"/>
    <col min="5404" max="5404" width="17.90625" style="13" bestFit="1" customWidth="1"/>
    <col min="5405" max="5405" width="11.08984375" style="13" bestFit="1" customWidth="1"/>
    <col min="5406" max="5633" width="8.90625" style="13"/>
    <col min="5634" max="5634" width="18" style="13" customWidth="1"/>
    <col min="5635" max="5638" width="14.453125" style="13" customWidth="1"/>
    <col min="5639" max="5639" width="32" style="13" customWidth="1"/>
    <col min="5640" max="5640" width="3.90625" style="13" customWidth="1"/>
    <col min="5641" max="5641" width="14.453125" style="13" customWidth="1"/>
    <col min="5642" max="5645" width="15.08984375" style="13" customWidth="1"/>
    <col min="5646" max="5646" width="42.453125" style="13" bestFit="1" customWidth="1"/>
    <col min="5647" max="5647" width="32" style="13" bestFit="1" customWidth="1"/>
    <col min="5648" max="5648" width="32.453125" style="13" bestFit="1" customWidth="1"/>
    <col min="5649" max="5659" width="12.54296875" style="13" bestFit="1" customWidth="1"/>
    <col min="5660" max="5660" width="17.90625" style="13" bestFit="1" customWidth="1"/>
    <col min="5661" max="5661" width="11.08984375" style="13" bestFit="1" customWidth="1"/>
    <col min="5662" max="5889" width="8.90625" style="13"/>
    <col min="5890" max="5890" width="18" style="13" customWidth="1"/>
    <col min="5891" max="5894" width="14.453125" style="13" customWidth="1"/>
    <col min="5895" max="5895" width="32" style="13" customWidth="1"/>
    <col min="5896" max="5896" width="3.90625" style="13" customWidth="1"/>
    <col min="5897" max="5897" width="14.453125" style="13" customWidth="1"/>
    <col min="5898" max="5901" width="15.08984375" style="13" customWidth="1"/>
    <col min="5902" max="5902" width="42.453125" style="13" bestFit="1" customWidth="1"/>
    <col min="5903" max="5903" width="32" style="13" bestFit="1" customWidth="1"/>
    <col min="5904" max="5904" width="32.453125" style="13" bestFit="1" customWidth="1"/>
    <col min="5905" max="5915" width="12.54296875" style="13" bestFit="1" customWidth="1"/>
    <col min="5916" max="5916" width="17.90625" style="13" bestFit="1" customWidth="1"/>
    <col min="5917" max="5917" width="11.08984375" style="13" bestFit="1" customWidth="1"/>
    <col min="5918" max="6145" width="8.90625" style="13"/>
    <col min="6146" max="6146" width="18" style="13" customWidth="1"/>
    <col min="6147" max="6150" width="14.453125" style="13" customWidth="1"/>
    <col min="6151" max="6151" width="32" style="13" customWidth="1"/>
    <col min="6152" max="6152" width="3.90625" style="13" customWidth="1"/>
    <col min="6153" max="6153" width="14.453125" style="13" customWidth="1"/>
    <col min="6154" max="6157" width="15.08984375" style="13" customWidth="1"/>
    <col min="6158" max="6158" width="42.453125" style="13" bestFit="1" customWidth="1"/>
    <col min="6159" max="6159" width="32" style="13" bestFit="1" customWidth="1"/>
    <col min="6160" max="6160" width="32.453125" style="13" bestFit="1" customWidth="1"/>
    <col min="6161" max="6171" width="12.54296875" style="13" bestFit="1" customWidth="1"/>
    <col min="6172" max="6172" width="17.90625" style="13" bestFit="1" customWidth="1"/>
    <col min="6173" max="6173" width="11.08984375" style="13" bestFit="1" customWidth="1"/>
    <col min="6174" max="6401" width="8.90625" style="13"/>
    <col min="6402" max="6402" width="18" style="13" customWidth="1"/>
    <col min="6403" max="6406" width="14.453125" style="13" customWidth="1"/>
    <col min="6407" max="6407" width="32" style="13" customWidth="1"/>
    <col min="6408" max="6408" width="3.90625" style="13" customWidth="1"/>
    <col min="6409" max="6409" width="14.453125" style="13" customWidth="1"/>
    <col min="6410" max="6413" width="15.08984375" style="13" customWidth="1"/>
    <col min="6414" max="6414" width="42.453125" style="13" bestFit="1" customWidth="1"/>
    <col min="6415" max="6415" width="32" style="13" bestFit="1" customWidth="1"/>
    <col min="6416" max="6416" width="32.453125" style="13" bestFit="1" customWidth="1"/>
    <col min="6417" max="6427" width="12.54296875" style="13" bestFit="1" customWidth="1"/>
    <col min="6428" max="6428" width="17.90625" style="13" bestFit="1" customWidth="1"/>
    <col min="6429" max="6429" width="11.08984375" style="13" bestFit="1" customWidth="1"/>
    <col min="6430" max="6657" width="8.90625" style="13"/>
    <col min="6658" max="6658" width="18" style="13" customWidth="1"/>
    <col min="6659" max="6662" width="14.453125" style="13" customWidth="1"/>
    <col min="6663" max="6663" width="32" style="13" customWidth="1"/>
    <col min="6664" max="6664" width="3.90625" style="13" customWidth="1"/>
    <col min="6665" max="6665" width="14.453125" style="13" customWidth="1"/>
    <col min="6666" max="6669" width="15.08984375" style="13" customWidth="1"/>
    <col min="6670" max="6670" width="42.453125" style="13" bestFit="1" customWidth="1"/>
    <col min="6671" max="6671" width="32" style="13" bestFit="1" customWidth="1"/>
    <col min="6672" max="6672" width="32.453125" style="13" bestFit="1" customWidth="1"/>
    <col min="6673" max="6683" width="12.54296875" style="13" bestFit="1" customWidth="1"/>
    <col min="6684" max="6684" width="17.90625" style="13" bestFit="1" customWidth="1"/>
    <col min="6685" max="6685" width="11.08984375" style="13" bestFit="1" customWidth="1"/>
    <col min="6686" max="6913" width="8.90625" style="13"/>
    <col min="6914" max="6914" width="18" style="13" customWidth="1"/>
    <col min="6915" max="6918" width="14.453125" style="13" customWidth="1"/>
    <col min="6919" max="6919" width="32" style="13" customWidth="1"/>
    <col min="6920" max="6920" width="3.90625" style="13" customWidth="1"/>
    <col min="6921" max="6921" width="14.453125" style="13" customWidth="1"/>
    <col min="6922" max="6925" width="15.08984375" style="13" customWidth="1"/>
    <col min="6926" max="6926" width="42.453125" style="13" bestFit="1" customWidth="1"/>
    <col min="6927" max="6927" width="32" style="13" bestFit="1" customWidth="1"/>
    <col min="6928" max="6928" width="32.453125" style="13" bestFit="1" customWidth="1"/>
    <col min="6929" max="6939" width="12.54296875" style="13" bestFit="1" customWidth="1"/>
    <col min="6940" max="6940" width="17.90625" style="13" bestFit="1" customWidth="1"/>
    <col min="6941" max="6941" width="11.08984375" style="13" bestFit="1" customWidth="1"/>
    <col min="6942" max="7169" width="8.90625" style="13"/>
    <col min="7170" max="7170" width="18" style="13" customWidth="1"/>
    <col min="7171" max="7174" width="14.453125" style="13" customWidth="1"/>
    <col min="7175" max="7175" width="32" style="13" customWidth="1"/>
    <col min="7176" max="7176" width="3.90625" style="13" customWidth="1"/>
    <col min="7177" max="7177" width="14.453125" style="13" customWidth="1"/>
    <col min="7178" max="7181" width="15.08984375" style="13" customWidth="1"/>
    <col min="7182" max="7182" width="42.453125" style="13" bestFit="1" customWidth="1"/>
    <col min="7183" max="7183" width="32" style="13" bestFit="1" customWidth="1"/>
    <col min="7184" max="7184" width="32.453125" style="13" bestFit="1" customWidth="1"/>
    <col min="7185" max="7195" width="12.54296875" style="13" bestFit="1" customWidth="1"/>
    <col min="7196" max="7196" width="17.90625" style="13" bestFit="1" customWidth="1"/>
    <col min="7197" max="7197" width="11.08984375" style="13" bestFit="1" customWidth="1"/>
    <col min="7198" max="7425" width="8.90625" style="13"/>
    <col min="7426" max="7426" width="18" style="13" customWidth="1"/>
    <col min="7427" max="7430" width="14.453125" style="13" customWidth="1"/>
    <col min="7431" max="7431" width="32" style="13" customWidth="1"/>
    <col min="7432" max="7432" width="3.90625" style="13" customWidth="1"/>
    <col min="7433" max="7433" width="14.453125" style="13" customWidth="1"/>
    <col min="7434" max="7437" width="15.08984375" style="13" customWidth="1"/>
    <col min="7438" max="7438" width="42.453125" style="13" bestFit="1" customWidth="1"/>
    <col min="7439" max="7439" width="32" style="13" bestFit="1" customWidth="1"/>
    <col min="7440" max="7440" width="32.453125" style="13" bestFit="1" customWidth="1"/>
    <col min="7441" max="7451" width="12.54296875" style="13" bestFit="1" customWidth="1"/>
    <col min="7452" max="7452" width="17.90625" style="13" bestFit="1" customWidth="1"/>
    <col min="7453" max="7453" width="11.08984375" style="13" bestFit="1" customWidth="1"/>
    <col min="7454" max="7681" width="8.90625" style="13"/>
    <col min="7682" max="7682" width="18" style="13" customWidth="1"/>
    <col min="7683" max="7686" width="14.453125" style="13" customWidth="1"/>
    <col min="7687" max="7687" width="32" style="13" customWidth="1"/>
    <col min="7688" max="7688" width="3.90625" style="13" customWidth="1"/>
    <col min="7689" max="7689" width="14.453125" style="13" customWidth="1"/>
    <col min="7690" max="7693" width="15.08984375" style="13" customWidth="1"/>
    <col min="7694" max="7694" width="42.453125" style="13" bestFit="1" customWidth="1"/>
    <col min="7695" max="7695" width="32" style="13" bestFit="1" customWidth="1"/>
    <col min="7696" max="7696" width="32.453125" style="13" bestFit="1" customWidth="1"/>
    <col min="7697" max="7707" width="12.54296875" style="13" bestFit="1" customWidth="1"/>
    <col min="7708" max="7708" width="17.90625" style="13" bestFit="1" customWidth="1"/>
    <col min="7709" max="7709" width="11.08984375" style="13" bestFit="1" customWidth="1"/>
    <col min="7710" max="7937" width="8.90625" style="13"/>
    <col min="7938" max="7938" width="18" style="13" customWidth="1"/>
    <col min="7939" max="7942" width="14.453125" style="13" customWidth="1"/>
    <col min="7943" max="7943" width="32" style="13" customWidth="1"/>
    <col min="7944" max="7944" width="3.90625" style="13" customWidth="1"/>
    <col min="7945" max="7945" width="14.453125" style="13" customWidth="1"/>
    <col min="7946" max="7949" width="15.08984375" style="13" customWidth="1"/>
    <col min="7950" max="7950" width="42.453125" style="13" bestFit="1" customWidth="1"/>
    <col min="7951" max="7951" width="32" style="13" bestFit="1" customWidth="1"/>
    <col min="7952" max="7952" width="32.453125" style="13" bestFit="1" customWidth="1"/>
    <col min="7953" max="7963" width="12.54296875" style="13" bestFit="1" customWidth="1"/>
    <col min="7964" max="7964" width="17.90625" style="13" bestFit="1" customWidth="1"/>
    <col min="7965" max="7965" width="11.08984375" style="13" bestFit="1" customWidth="1"/>
    <col min="7966" max="8193" width="8.90625" style="13"/>
    <col min="8194" max="8194" width="18" style="13" customWidth="1"/>
    <col min="8195" max="8198" width="14.453125" style="13" customWidth="1"/>
    <col min="8199" max="8199" width="32" style="13" customWidth="1"/>
    <col min="8200" max="8200" width="3.90625" style="13" customWidth="1"/>
    <col min="8201" max="8201" width="14.453125" style="13" customWidth="1"/>
    <col min="8202" max="8205" width="15.08984375" style="13" customWidth="1"/>
    <col min="8206" max="8206" width="42.453125" style="13" bestFit="1" customWidth="1"/>
    <col min="8207" max="8207" width="32" style="13" bestFit="1" customWidth="1"/>
    <col min="8208" max="8208" width="32.453125" style="13" bestFit="1" customWidth="1"/>
    <col min="8209" max="8219" width="12.54296875" style="13" bestFit="1" customWidth="1"/>
    <col min="8220" max="8220" width="17.90625" style="13" bestFit="1" customWidth="1"/>
    <col min="8221" max="8221" width="11.08984375" style="13" bestFit="1" customWidth="1"/>
    <col min="8222" max="8449" width="8.90625" style="13"/>
    <col min="8450" max="8450" width="18" style="13" customWidth="1"/>
    <col min="8451" max="8454" width="14.453125" style="13" customWidth="1"/>
    <col min="8455" max="8455" width="32" style="13" customWidth="1"/>
    <col min="8456" max="8456" width="3.90625" style="13" customWidth="1"/>
    <col min="8457" max="8457" width="14.453125" style="13" customWidth="1"/>
    <col min="8458" max="8461" width="15.08984375" style="13" customWidth="1"/>
    <col min="8462" max="8462" width="42.453125" style="13" bestFit="1" customWidth="1"/>
    <col min="8463" max="8463" width="32" style="13" bestFit="1" customWidth="1"/>
    <col min="8464" max="8464" width="32.453125" style="13" bestFit="1" customWidth="1"/>
    <col min="8465" max="8475" width="12.54296875" style="13" bestFit="1" customWidth="1"/>
    <col min="8476" max="8476" width="17.90625" style="13" bestFit="1" customWidth="1"/>
    <col min="8477" max="8477" width="11.08984375" style="13" bestFit="1" customWidth="1"/>
    <col min="8478" max="8705" width="8.90625" style="13"/>
    <col min="8706" max="8706" width="18" style="13" customWidth="1"/>
    <col min="8707" max="8710" width="14.453125" style="13" customWidth="1"/>
    <col min="8711" max="8711" width="32" style="13" customWidth="1"/>
    <col min="8712" max="8712" width="3.90625" style="13" customWidth="1"/>
    <col min="8713" max="8713" width="14.453125" style="13" customWidth="1"/>
    <col min="8714" max="8717" width="15.08984375" style="13" customWidth="1"/>
    <col min="8718" max="8718" width="42.453125" style="13" bestFit="1" customWidth="1"/>
    <col min="8719" max="8719" width="32" style="13" bestFit="1" customWidth="1"/>
    <col min="8720" max="8720" width="32.453125" style="13" bestFit="1" customWidth="1"/>
    <col min="8721" max="8731" width="12.54296875" style="13" bestFit="1" customWidth="1"/>
    <col min="8732" max="8732" width="17.90625" style="13" bestFit="1" customWidth="1"/>
    <col min="8733" max="8733" width="11.08984375" style="13" bestFit="1" customWidth="1"/>
    <col min="8734" max="8961" width="8.90625" style="13"/>
    <col min="8962" max="8962" width="18" style="13" customWidth="1"/>
    <col min="8963" max="8966" width="14.453125" style="13" customWidth="1"/>
    <col min="8967" max="8967" width="32" style="13" customWidth="1"/>
    <col min="8968" max="8968" width="3.90625" style="13" customWidth="1"/>
    <col min="8969" max="8969" width="14.453125" style="13" customWidth="1"/>
    <col min="8970" max="8973" width="15.08984375" style="13" customWidth="1"/>
    <col min="8974" max="8974" width="42.453125" style="13" bestFit="1" customWidth="1"/>
    <col min="8975" max="8975" width="32" style="13" bestFit="1" customWidth="1"/>
    <col min="8976" max="8976" width="32.453125" style="13" bestFit="1" customWidth="1"/>
    <col min="8977" max="8987" width="12.54296875" style="13" bestFit="1" customWidth="1"/>
    <col min="8988" max="8988" width="17.90625" style="13" bestFit="1" customWidth="1"/>
    <col min="8989" max="8989" width="11.08984375" style="13" bestFit="1" customWidth="1"/>
    <col min="8990" max="9217" width="8.90625" style="13"/>
    <col min="9218" max="9218" width="18" style="13" customWidth="1"/>
    <col min="9219" max="9222" width="14.453125" style="13" customWidth="1"/>
    <col min="9223" max="9223" width="32" style="13" customWidth="1"/>
    <col min="9224" max="9224" width="3.90625" style="13" customWidth="1"/>
    <col min="9225" max="9225" width="14.453125" style="13" customWidth="1"/>
    <col min="9226" max="9229" width="15.08984375" style="13" customWidth="1"/>
    <col min="9230" max="9230" width="42.453125" style="13" bestFit="1" customWidth="1"/>
    <col min="9231" max="9231" width="32" style="13" bestFit="1" customWidth="1"/>
    <col min="9232" max="9232" width="32.453125" style="13" bestFit="1" customWidth="1"/>
    <col min="9233" max="9243" width="12.54296875" style="13" bestFit="1" customWidth="1"/>
    <col min="9244" max="9244" width="17.90625" style="13" bestFit="1" customWidth="1"/>
    <col min="9245" max="9245" width="11.08984375" style="13" bestFit="1" customWidth="1"/>
    <col min="9246" max="9473" width="8.90625" style="13"/>
    <col min="9474" max="9474" width="18" style="13" customWidth="1"/>
    <col min="9475" max="9478" width="14.453125" style="13" customWidth="1"/>
    <col min="9479" max="9479" width="32" style="13" customWidth="1"/>
    <col min="9480" max="9480" width="3.90625" style="13" customWidth="1"/>
    <col min="9481" max="9481" width="14.453125" style="13" customWidth="1"/>
    <col min="9482" max="9485" width="15.08984375" style="13" customWidth="1"/>
    <col min="9486" max="9486" width="42.453125" style="13" bestFit="1" customWidth="1"/>
    <col min="9487" max="9487" width="32" style="13" bestFit="1" customWidth="1"/>
    <col min="9488" max="9488" width="32.453125" style="13" bestFit="1" customWidth="1"/>
    <col min="9489" max="9499" width="12.54296875" style="13" bestFit="1" customWidth="1"/>
    <col min="9500" max="9500" width="17.90625" style="13" bestFit="1" customWidth="1"/>
    <col min="9501" max="9501" width="11.08984375" style="13" bestFit="1" customWidth="1"/>
    <col min="9502" max="9729" width="8.90625" style="13"/>
    <col min="9730" max="9730" width="18" style="13" customWidth="1"/>
    <col min="9731" max="9734" width="14.453125" style="13" customWidth="1"/>
    <col min="9735" max="9735" width="32" style="13" customWidth="1"/>
    <col min="9736" max="9736" width="3.90625" style="13" customWidth="1"/>
    <col min="9737" max="9737" width="14.453125" style="13" customWidth="1"/>
    <col min="9738" max="9741" width="15.08984375" style="13" customWidth="1"/>
    <col min="9742" max="9742" width="42.453125" style="13" bestFit="1" customWidth="1"/>
    <col min="9743" max="9743" width="32" style="13" bestFit="1" customWidth="1"/>
    <col min="9744" max="9744" width="32.453125" style="13" bestFit="1" customWidth="1"/>
    <col min="9745" max="9755" width="12.54296875" style="13" bestFit="1" customWidth="1"/>
    <col min="9756" max="9756" width="17.90625" style="13" bestFit="1" customWidth="1"/>
    <col min="9757" max="9757" width="11.08984375" style="13" bestFit="1" customWidth="1"/>
    <col min="9758" max="9985" width="8.90625" style="13"/>
    <col min="9986" max="9986" width="18" style="13" customWidth="1"/>
    <col min="9987" max="9990" width="14.453125" style="13" customWidth="1"/>
    <col min="9991" max="9991" width="32" style="13" customWidth="1"/>
    <col min="9992" max="9992" width="3.90625" style="13" customWidth="1"/>
    <col min="9993" max="9993" width="14.453125" style="13" customWidth="1"/>
    <col min="9994" max="9997" width="15.08984375" style="13" customWidth="1"/>
    <col min="9998" max="9998" width="42.453125" style="13" bestFit="1" customWidth="1"/>
    <col min="9999" max="9999" width="32" style="13" bestFit="1" customWidth="1"/>
    <col min="10000" max="10000" width="32.453125" style="13" bestFit="1" customWidth="1"/>
    <col min="10001" max="10011" width="12.54296875" style="13" bestFit="1" customWidth="1"/>
    <col min="10012" max="10012" width="17.90625" style="13" bestFit="1" customWidth="1"/>
    <col min="10013" max="10013" width="11.08984375" style="13" bestFit="1" customWidth="1"/>
    <col min="10014" max="10241" width="8.90625" style="13"/>
    <col min="10242" max="10242" width="18" style="13" customWidth="1"/>
    <col min="10243" max="10246" width="14.453125" style="13" customWidth="1"/>
    <col min="10247" max="10247" width="32" style="13" customWidth="1"/>
    <col min="10248" max="10248" width="3.90625" style="13" customWidth="1"/>
    <col min="10249" max="10249" width="14.453125" style="13" customWidth="1"/>
    <col min="10250" max="10253" width="15.08984375" style="13" customWidth="1"/>
    <col min="10254" max="10254" width="42.453125" style="13" bestFit="1" customWidth="1"/>
    <col min="10255" max="10255" width="32" style="13" bestFit="1" customWidth="1"/>
    <col min="10256" max="10256" width="32.453125" style="13" bestFit="1" customWidth="1"/>
    <col min="10257" max="10267" width="12.54296875" style="13" bestFit="1" customWidth="1"/>
    <col min="10268" max="10268" width="17.90625" style="13" bestFit="1" customWidth="1"/>
    <col min="10269" max="10269" width="11.08984375" style="13" bestFit="1" customWidth="1"/>
    <col min="10270" max="10497" width="8.90625" style="13"/>
    <col min="10498" max="10498" width="18" style="13" customWidth="1"/>
    <col min="10499" max="10502" width="14.453125" style="13" customWidth="1"/>
    <col min="10503" max="10503" width="32" style="13" customWidth="1"/>
    <col min="10504" max="10504" width="3.90625" style="13" customWidth="1"/>
    <col min="10505" max="10505" width="14.453125" style="13" customWidth="1"/>
    <col min="10506" max="10509" width="15.08984375" style="13" customWidth="1"/>
    <col min="10510" max="10510" width="42.453125" style="13" bestFit="1" customWidth="1"/>
    <col min="10511" max="10511" width="32" style="13" bestFit="1" customWidth="1"/>
    <col min="10512" max="10512" width="32.453125" style="13" bestFit="1" customWidth="1"/>
    <col min="10513" max="10523" width="12.54296875" style="13" bestFit="1" customWidth="1"/>
    <col min="10524" max="10524" width="17.90625" style="13" bestFit="1" customWidth="1"/>
    <col min="10525" max="10525" width="11.08984375" style="13" bestFit="1" customWidth="1"/>
    <col min="10526" max="10753" width="8.90625" style="13"/>
    <col min="10754" max="10754" width="18" style="13" customWidth="1"/>
    <col min="10755" max="10758" width="14.453125" style="13" customWidth="1"/>
    <col min="10759" max="10759" width="32" style="13" customWidth="1"/>
    <col min="10760" max="10760" width="3.90625" style="13" customWidth="1"/>
    <col min="10761" max="10761" width="14.453125" style="13" customWidth="1"/>
    <col min="10762" max="10765" width="15.08984375" style="13" customWidth="1"/>
    <col min="10766" max="10766" width="42.453125" style="13" bestFit="1" customWidth="1"/>
    <col min="10767" max="10767" width="32" style="13" bestFit="1" customWidth="1"/>
    <col min="10768" max="10768" width="32.453125" style="13" bestFit="1" customWidth="1"/>
    <col min="10769" max="10779" width="12.54296875" style="13" bestFit="1" customWidth="1"/>
    <col min="10780" max="10780" width="17.90625" style="13" bestFit="1" customWidth="1"/>
    <col min="10781" max="10781" width="11.08984375" style="13" bestFit="1" customWidth="1"/>
    <col min="10782" max="11009" width="8.90625" style="13"/>
    <col min="11010" max="11010" width="18" style="13" customWidth="1"/>
    <col min="11011" max="11014" width="14.453125" style="13" customWidth="1"/>
    <col min="11015" max="11015" width="32" style="13" customWidth="1"/>
    <col min="11016" max="11016" width="3.90625" style="13" customWidth="1"/>
    <col min="11017" max="11017" width="14.453125" style="13" customWidth="1"/>
    <col min="11018" max="11021" width="15.08984375" style="13" customWidth="1"/>
    <col min="11022" max="11022" width="42.453125" style="13" bestFit="1" customWidth="1"/>
    <col min="11023" max="11023" width="32" style="13" bestFit="1" customWidth="1"/>
    <col min="11024" max="11024" width="32.453125" style="13" bestFit="1" customWidth="1"/>
    <col min="11025" max="11035" width="12.54296875" style="13" bestFit="1" customWidth="1"/>
    <col min="11036" max="11036" width="17.90625" style="13" bestFit="1" customWidth="1"/>
    <col min="11037" max="11037" width="11.08984375" style="13" bestFit="1" customWidth="1"/>
    <col min="11038" max="11265" width="8.90625" style="13"/>
    <col min="11266" max="11266" width="18" style="13" customWidth="1"/>
    <col min="11267" max="11270" width="14.453125" style="13" customWidth="1"/>
    <col min="11271" max="11271" width="32" style="13" customWidth="1"/>
    <col min="11272" max="11272" width="3.90625" style="13" customWidth="1"/>
    <col min="11273" max="11273" width="14.453125" style="13" customWidth="1"/>
    <col min="11274" max="11277" width="15.08984375" style="13" customWidth="1"/>
    <col min="11278" max="11278" width="42.453125" style="13" bestFit="1" customWidth="1"/>
    <col min="11279" max="11279" width="32" style="13" bestFit="1" customWidth="1"/>
    <col min="11280" max="11280" width="32.453125" style="13" bestFit="1" customWidth="1"/>
    <col min="11281" max="11291" width="12.54296875" style="13" bestFit="1" customWidth="1"/>
    <col min="11292" max="11292" width="17.90625" style="13" bestFit="1" customWidth="1"/>
    <col min="11293" max="11293" width="11.08984375" style="13" bestFit="1" customWidth="1"/>
    <col min="11294" max="11521" width="8.90625" style="13"/>
    <col min="11522" max="11522" width="18" style="13" customWidth="1"/>
    <col min="11523" max="11526" width="14.453125" style="13" customWidth="1"/>
    <col min="11527" max="11527" width="32" style="13" customWidth="1"/>
    <col min="11528" max="11528" width="3.90625" style="13" customWidth="1"/>
    <col min="11529" max="11529" width="14.453125" style="13" customWidth="1"/>
    <col min="11530" max="11533" width="15.08984375" style="13" customWidth="1"/>
    <col min="11534" max="11534" width="42.453125" style="13" bestFit="1" customWidth="1"/>
    <col min="11535" max="11535" width="32" style="13" bestFit="1" customWidth="1"/>
    <col min="11536" max="11536" width="32.453125" style="13" bestFit="1" customWidth="1"/>
    <col min="11537" max="11547" width="12.54296875" style="13" bestFit="1" customWidth="1"/>
    <col min="11548" max="11548" width="17.90625" style="13" bestFit="1" customWidth="1"/>
    <col min="11549" max="11549" width="11.08984375" style="13" bestFit="1" customWidth="1"/>
    <col min="11550" max="11777" width="8.90625" style="13"/>
    <col min="11778" max="11778" width="18" style="13" customWidth="1"/>
    <col min="11779" max="11782" width="14.453125" style="13" customWidth="1"/>
    <col min="11783" max="11783" width="32" style="13" customWidth="1"/>
    <col min="11784" max="11784" width="3.90625" style="13" customWidth="1"/>
    <col min="11785" max="11785" width="14.453125" style="13" customWidth="1"/>
    <col min="11786" max="11789" width="15.08984375" style="13" customWidth="1"/>
    <col min="11790" max="11790" width="42.453125" style="13" bestFit="1" customWidth="1"/>
    <col min="11791" max="11791" width="32" style="13" bestFit="1" customWidth="1"/>
    <col min="11792" max="11792" width="32.453125" style="13" bestFit="1" customWidth="1"/>
    <col min="11793" max="11803" width="12.54296875" style="13" bestFit="1" customWidth="1"/>
    <col min="11804" max="11804" width="17.90625" style="13" bestFit="1" customWidth="1"/>
    <col min="11805" max="11805" width="11.08984375" style="13" bestFit="1" customWidth="1"/>
    <col min="11806" max="12033" width="8.90625" style="13"/>
    <col min="12034" max="12034" width="18" style="13" customWidth="1"/>
    <col min="12035" max="12038" width="14.453125" style="13" customWidth="1"/>
    <col min="12039" max="12039" width="32" style="13" customWidth="1"/>
    <col min="12040" max="12040" width="3.90625" style="13" customWidth="1"/>
    <col min="12041" max="12041" width="14.453125" style="13" customWidth="1"/>
    <col min="12042" max="12045" width="15.08984375" style="13" customWidth="1"/>
    <col min="12046" max="12046" width="42.453125" style="13" bestFit="1" customWidth="1"/>
    <col min="12047" max="12047" width="32" style="13" bestFit="1" customWidth="1"/>
    <col min="12048" max="12048" width="32.453125" style="13" bestFit="1" customWidth="1"/>
    <col min="12049" max="12059" width="12.54296875" style="13" bestFit="1" customWidth="1"/>
    <col min="12060" max="12060" width="17.90625" style="13" bestFit="1" customWidth="1"/>
    <col min="12061" max="12061" width="11.08984375" style="13" bestFit="1" customWidth="1"/>
    <col min="12062" max="12289" width="8.90625" style="13"/>
    <col min="12290" max="12290" width="18" style="13" customWidth="1"/>
    <col min="12291" max="12294" width="14.453125" style="13" customWidth="1"/>
    <col min="12295" max="12295" width="32" style="13" customWidth="1"/>
    <col min="12296" max="12296" width="3.90625" style="13" customWidth="1"/>
    <col min="12297" max="12297" width="14.453125" style="13" customWidth="1"/>
    <col min="12298" max="12301" width="15.08984375" style="13" customWidth="1"/>
    <col min="12302" max="12302" width="42.453125" style="13" bestFit="1" customWidth="1"/>
    <col min="12303" max="12303" width="32" style="13" bestFit="1" customWidth="1"/>
    <col min="12304" max="12304" width="32.453125" style="13" bestFit="1" customWidth="1"/>
    <col min="12305" max="12315" width="12.54296875" style="13" bestFit="1" customWidth="1"/>
    <col min="12316" max="12316" width="17.90625" style="13" bestFit="1" customWidth="1"/>
    <col min="12317" max="12317" width="11.08984375" style="13" bestFit="1" customWidth="1"/>
    <col min="12318" max="12545" width="8.90625" style="13"/>
    <col min="12546" max="12546" width="18" style="13" customWidth="1"/>
    <col min="12547" max="12550" width="14.453125" style="13" customWidth="1"/>
    <col min="12551" max="12551" width="32" style="13" customWidth="1"/>
    <col min="12552" max="12552" width="3.90625" style="13" customWidth="1"/>
    <col min="12553" max="12553" width="14.453125" style="13" customWidth="1"/>
    <col min="12554" max="12557" width="15.08984375" style="13" customWidth="1"/>
    <col min="12558" max="12558" width="42.453125" style="13" bestFit="1" customWidth="1"/>
    <col min="12559" max="12559" width="32" style="13" bestFit="1" customWidth="1"/>
    <col min="12560" max="12560" width="32.453125" style="13" bestFit="1" customWidth="1"/>
    <col min="12561" max="12571" width="12.54296875" style="13" bestFit="1" customWidth="1"/>
    <col min="12572" max="12572" width="17.90625" style="13" bestFit="1" customWidth="1"/>
    <col min="12573" max="12573" width="11.08984375" style="13" bestFit="1" customWidth="1"/>
    <col min="12574" max="12801" width="8.90625" style="13"/>
    <col min="12802" max="12802" width="18" style="13" customWidth="1"/>
    <col min="12803" max="12806" width="14.453125" style="13" customWidth="1"/>
    <col min="12807" max="12807" width="32" style="13" customWidth="1"/>
    <col min="12808" max="12808" width="3.90625" style="13" customWidth="1"/>
    <col min="12809" max="12809" width="14.453125" style="13" customWidth="1"/>
    <col min="12810" max="12813" width="15.08984375" style="13" customWidth="1"/>
    <col min="12814" max="12814" width="42.453125" style="13" bestFit="1" customWidth="1"/>
    <col min="12815" max="12815" width="32" style="13" bestFit="1" customWidth="1"/>
    <col min="12816" max="12816" width="32.453125" style="13" bestFit="1" customWidth="1"/>
    <col min="12817" max="12827" width="12.54296875" style="13" bestFit="1" customWidth="1"/>
    <col min="12828" max="12828" width="17.90625" style="13" bestFit="1" customWidth="1"/>
    <col min="12829" max="12829" width="11.08984375" style="13" bestFit="1" customWidth="1"/>
    <col min="12830" max="13057" width="8.90625" style="13"/>
    <col min="13058" max="13058" width="18" style="13" customWidth="1"/>
    <col min="13059" max="13062" width="14.453125" style="13" customWidth="1"/>
    <col min="13063" max="13063" width="32" style="13" customWidth="1"/>
    <col min="13064" max="13064" width="3.90625" style="13" customWidth="1"/>
    <col min="13065" max="13065" width="14.453125" style="13" customWidth="1"/>
    <col min="13066" max="13069" width="15.08984375" style="13" customWidth="1"/>
    <col min="13070" max="13070" width="42.453125" style="13" bestFit="1" customWidth="1"/>
    <col min="13071" max="13071" width="32" style="13" bestFit="1" customWidth="1"/>
    <col min="13072" max="13072" width="32.453125" style="13" bestFit="1" customWidth="1"/>
    <col min="13073" max="13083" width="12.54296875" style="13" bestFit="1" customWidth="1"/>
    <col min="13084" max="13084" width="17.90625" style="13" bestFit="1" customWidth="1"/>
    <col min="13085" max="13085" width="11.08984375" style="13" bestFit="1" customWidth="1"/>
    <col min="13086" max="13313" width="8.90625" style="13"/>
    <col min="13314" max="13314" width="18" style="13" customWidth="1"/>
    <col min="13315" max="13318" width="14.453125" style="13" customWidth="1"/>
    <col min="13319" max="13319" width="32" style="13" customWidth="1"/>
    <col min="13320" max="13320" width="3.90625" style="13" customWidth="1"/>
    <col min="13321" max="13321" width="14.453125" style="13" customWidth="1"/>
    <col min="13322" max="13325" width="15.08984375" style="13" customWidth="1"/>
    <col min="13326" max="13326" width="42.453125" style="13" bestFit="1" customWidth="1"/>
    <col min="13327" max="13327" width="32" style="13" bestFit="1" customWidth="1"/>
    <col min="13328" max="13328" width="32.453125" style="13" bestFit="1" customWidth="1"/>
    <col min="13329" max="13339" width="12.54296875" style="13" bestFit="1" customWidth="1"/>
    <col min="13340" max="13340" width="17.90625" style="13" bestFit="1" customWidth="1"/>
    <col min="13341" max="13341" width="11.08984375" style="13" bestFit="1" customWidth="1"/>
    <col min="13342" max="13569" width="8.90625" style="13"/>
    <col min="13570" max="13570" width="18" style="13" customWidth="1"/>
    <col min="13571" max="13574" width="14.453125" style="13" customWidth="1"/>
    <col min="13575" max="13575" width="32" style="13" customWidth="1"/>
    <col min="13576" max="13576" width="3.90625" style="13" customWidth="1"/>
    <col min="13577" max="13577" width="14.453125" style="13" customWidth="1"/>
    <col min="13578" max="13581" width="15.08984375" style="13" customWidth="1"/>
    <col min="13582" max="13582" width="42.453125" style="13" bestFit="1" customWidth="1"/>
    <col min="13583" max="13583" width="32" style="13" bestFit="1" customWidth="1"/>
    <col min="13584" max="13584" width="32.453125" style="13" bestFit="1" customWidth="1"/>
    <col min="13585" max="13595" width="12.54296875" style="13" bestFit="1" customWidth="1"/>
    <col min="13596" max="13596" width="17.90625" style="13" bestFit="1" customWidth="1"/>
    <col min="13597" max="13597" width="11.08984375" style="13" bestFit="1" customWidth="1"/>
    <col min="13598" max="13825" width="8.90625" style="13"/>
    <col min="13826" max="13826" width="18" style="13" customWidth="1"/>
    <col min="13827" max="13830" width="14.453125" style="13" customWidth="1"/>
    <col min="13831" max="13831" width="32" style="13" customWidth="1"/>
    <col min="13832" max="13832" width="3.90625" style="13" customWidth="1"/>
    <col min="13833" max="13833" width="14.453125" style="13" customWidth="1"/>
    <col min="13834" max="13837" width="15.08984375" style="13" customWidth="1"/>
    <col min="13838" max="13838" width="42.453125" style="13" bestFit="1" customWidth="1"/>
    <col min="13839" max="13839" width="32" style="13" bestFit="1" customWidth="1"/>
    <col min="13840" max="13840" width="32.453125" style="13" bestFit="1" customWidth="1"/>
    <col min="13841" max="13851" width="12.54296875" style="13" bestFit="1" customWidth="1"/>
    <col min="13852" max="13852" width="17.90625" style="13" bestFit="1" customWidth="1"/>
    <col min="13853" max="13853" width="11.08984375" style="13" bestFit="1" customWidth="1"/>
    <col min="13854" max="14081" width="8.90625" style="13"/>
    <col min="14082" max="14082" width="18" style="13" customWidth="1"/>
    <col min="14083" max="14086" width="14.453125" style="13" customWidth="1"/>
    <col min="14087" max="14087" width="32" style="13" customWidth="1"/>
    <col min="14088" max="14088" width="3.90625" style="13" customWidth="1"/>
    <col min="14089" max="14089" width="14.453125" style="13" customWidth="1"/>
    <col min="14090" max="14093" width="15.08984375" style="13" customWidth="1"/>
    <col min="14094" max="14094" width="42.453125" style="13" bestFit="1" customWidth="1"/>
    <col min="14095" max="14095" width="32" style="13" bestFit="1" customWidth="1"/>
    <col min="14096" max="14096" width="32.453125" style="13" bestFit="1" customWidth="1"/>
    <col min="14097" max="14107" width="12.54296875" style="13" bestFit="1" customWidth="1"/>
    <col min="14108" max="14108" width="17.90625" style="13" bestFit="1" customWidth="1"/>
    <col min="14109" max="14109" width="11.08984375" style="13" bestFit="1" customWidth="1"/>
    <col min="14110" max="14337" width="8.90625" style="13"/>
    <col min="14338" max="14338" width="18" style="13" customWidth="1"/>
    <col min="14339" max="14342" width="14.453125" style="13" customWidth="1"/>
    <col min="14343" max="14343" width="32" style="13" customWidth="1"/>
    <col min="14344" max="14344" width="3.90625" style="13" customWidth="1"/>
    <col min="14345" max="14345" width="14.453125" style="13" customWidth="1"/>
    <col min="14346" max="14349" width="15.08984375" style="13" customWidth="1"/>
    <col min="14350" max="14350" width="42.453125" style="13" bestFit="1" customWidth="1"/>
    <col min="14351" max="14351" width="32" style="13" bestFit="1" customWidth="1"/>
    <col min="14352" max="14352" width="32.453125" style="13" bestFit="1" customWidth="1"/>
    <col min="14353" max="14363" width="12.54296875" style="13" bestFit="1" customWidth="1"/>
    <col min="14364" max="14364" width="17.90625" style="13" bestFit="1" customWidth="1"/>
    <col min="14365" max="14365" width="11.08984375" style="13" bestFit="1" customWidth="1"/>
    <col min="14366" max="14593" width="8.90625" style="13"/>
    <col min="14594" max="14594" width="18" style="13" customWidth="1"/>
    <col min="14595" max="14598" width="14.453125" style="13" customWidth="1"/>
    <col min="14599" max="14599" width="32" style="13" customWidth="1"/>
    <col min="14600" max="14600" width="3.90625" style="13" customWidth="1"/>
    <col min="14601" max="14601" width="14.453125" style="13" customWidth="1"/>
    <col min="14602" max="14605" width="15.08984375" style="13" customWidth="1"/>
    <col min="14606" max="14606" width="42.453125" style="13" bestFit="1" customWidth="1"/>
    <col min="14607" max="14607" width="32" style="13" bestFit="1" customWidth="1"/>
    <col min="14608" max="14608" width="32.453125" style="13" bestFit="1" customWidth="1"/>
    <col min="14609" max="14619" width="12.54296875" style="13" bestFit="1" customWidth="1"/>
    <col min="14620" max="14620" width="17.90625" style="13" bestFit="1" customWidth="1"/>
    <col min="14621" max="14621" width="11.08984375" style="13" bestFit="1" customWidth="1"/>
    <col min="14622" max="14849" width="8.90625" style="13"/>
    <col min="14850" max="14850" width="18" style="13" customWidth="1"/>
    <col min="14851" max="14854" width="14.453125" style="13" customWidth="1"/>
    <col min="14855" max="14855" width="32" style="13" customWidth="1"/>
    <col min="14856" max="14856" width="3.90625" style="13" customWidth="1"/>
    <col min="14857" max="14857" width="14.453125" style="13" customWidth="1"/>
    <col min="14858" max="14861" width="15.08984375" style="13" customWidth="1"/>
    <col min="14862" max="14862" width="42.453125" style="13" bestFit="1" customWidth="1"/>
    <col min="14863" max="14863" width="32" style="13" bestFit="1" customWidth="1"/>
    <col min="14864" max="14864" width="32.453125" style="13" bestFit="1" customWidth="1"/>
    <col min="14865" max="14875" width="12.54296875" style="13" bestFit="1" customWidth="1"/>
    <col min="14876" max="14876" width="17.90625" style="13" bestFit="1" customWidth="1"/>
    <col min="14877" max="14877" width="11.08984375" style="13" bestFit="1" customWidth="1"/>
    <col min="14878" max="15105" width="8.90625" style="13"/>
    <col min="15106" max="15106" width="18" style="13" customWidth="1"/>
    <col min="15107" max="15110" width="14.453125" style="13" customWidth="1"/>
    <col min="15111" max="15111" width="32" style="13" customWidth="1"/>
    <col min="15112" max="15112" width="3.90625" style="13" customWidth="1"/>
    <col min="15113" max="15113" width="14.453125" style="13" customWidth="1"/>
    <col min="15114" max="15117" width="15.08984375" style="13" customWidth="1"/>
    <col min="15118" max="15118" width="42.453125" style="13" bestFit="1" customWidth="1"/>
    <col min="15119" max="15119" width="32" style="13" bestFit="1" customWidth="1"/>
    <col min="15120" max="15120" width="32.453125" style="13" bestFit="1" customWidth="1"/>
    <col min="15121" max="15131" width="12.54296875" style="13" bestFit="1" customWidth="1"/>
    <col min="15132" max="15132" width="17.90625" style="13" bestFit="1" customWidth="1"/>
    <col min="15133" max="15133" width="11.08984375" style="13" bestFit="1" customWidth="1"/>
    <col min="15134" max="15361" width="8.90625" style="13"/>
    <col min="15362" max="15362" width="18" style="13" customWidth="1"/>
    <col min="15363" max="15366" width="14.453125" style="13" customWidth="1"/>
    <col min="15367" max="15367" width="32" style="13" customWidth="1"/>
    <col min="15368" max="15368" width="3.90625" style="13" customWidth="1"/>
    <col min="15369" max="15369" width="14.453125" style="13" customWidth="1"/>
    <col min="15370" max="15373" width="15.08984375" style="13" customWidth="1"/>
    <col min="15374" max="15374" width="42.453125" style="13" bestFit="1" customWidth="1"/>
    <col min="15375" max="15375" width="32" style="13" bestFit="1" customWidth="1"/>
    <col min="15376" max="15376" width="32.453125" style="13" bestFit="1" customWidth="1"/>
    <col min="15377" max="15387" width="12.54296875" style="13" bestFit="1" customWidth="1"/>
    <col min="15388" max="15388" width="17.90625" style="13" bestFit="1" customWidth="1"/>
    <col min="15389" max="15389" width="11.08984375" style="13" bestFit="1" customWidth="1"/>
    <col min="15390" max="15617" width="8.90625" style="13"/>
    <col min="15618" max="15618" width="18" style="13" customWidth="1"/>
    <col min="15619" max="15622" width="14.453125" style="13" customWidth="1"/>
    <col min="15623" max="15623" width="32" style="13" customWidth="1"/>
    <col min="15624" max="15624" width="3.90625" style="13" customWidth="1"/>
    <col min="15625" max="15625" width="14.453125" style="13" customWidth="1"/>
    <col min="15626" max="15629" width="15.08984375" style="13" customWidth="1"/>
    <col min="15630" max="15630" width="42.453125" style="13" bestFit="1" customWidth="1"/>
    <col min="15631" max="15631" width="32" style="13" bestFit="1" customWidth="1"/>
    <col min="15632" max="15632" width="32.453125" style="13" bestFit="1" customWidth="1"/>
    <col min="15633" max="15643" width="12.54296875" style="13" bestFit="1" customWidth="1"/>
    <col min="15644" max="15644" width="17.90625" style="13" bestFit="1" customWidth="1"/>
    <col min="15645" max="15645" width="11.08984375" style="13" bestFit="1" customWidth="1"/>
    <col min="15646" max="15873" width="8.90625" style="13"/>
    <col min="15874" max="15874" width="18" style="13" customWidth="1"/>
    <col min="15875" max="15878" width="14.453125" style="13" customWidth="1"/>
    <col min="15879" max="15879" width="32" style="13" customWidth="1"/>
    <col min="15880" max="15880" width="3.90625" style="13" customWidth="1"/>
    <col min="15881" max="15881" width="14.453125" style="13" customWidth="1"/>
    <col min="15882" max="15885" width="15.08984375" style="13" customWidth="1"/>
    <col min="15886" max="15886" width="42.453125" style="13" bestFit="1" customWidth="1"/>
    <col min="15887" max="15887" width="32" style="13" bestFit="1" customWidth="1"/>
    <col min="15888" max="15888" width="32.453125" style="13" bestFit="1" customWidth="1"/>
    <col min="15889" max="15899" width="12.54296875" style="13" bestFit="1" customWidth="1"/>
    <col min="15900" max="15900" width="17.90625" style="13" bestFit="1" customWidth="1"/>
    <col min="15901" max="15901" width="11.08984375" style="13" bestFit="1" customWidth="1"/>
    <col min="15902" max="16129" width="8.90625" style="13"/>
    <col min="16130" max="16130" width="18" style="13" customWidth="1"/>
    <col min="16131" max="16134" width="14.453125" style="13" customWidth="1"/>
    <col min="16135" max="16135" width="32" style="13" customWidth="1"/>
    <col min="16136" max="16136" width="3.90625" style="13" customWidth="1"/>
    <col min="16137" max="16137" width="14.453125" style="13" customWidth="1"/>
    <col min="16138" max="16141" width="15.08984375" style="13" customWidth="1"/>
    <col min="16142" max="16142" width="42.453125" style="13" bestFit="1" customWidth="1"/>
    <col min="16143" max="16143" width="32" style="13" bestFit="1" customWidth="1"/>
    <col min="16144" max="16144" width="32.453125" style="13" bestFit="1" customWidth="1"/>
    <col min="16145" max="16155" width="12.54296875" style="13" bestFit="1" customWidth="1"/>
    <col min="16156" max="16156" width="17.90625" style="13" bestFit="1" customWidth="1"/>
    <col min="16157" max="16157" width="11.08984375" style="13" bestFit="1" customWidth="1"/>
    <col min="16158" max="16384" width="8.90625" style="13"/>
  </cols>
  <sheetData>
    <row r="2" spans="2:17" x14ac:dyDescent="0.25">
      <c r="B2" s="31" t="s">
        <v>18</v>
      </c>
      <c r="C2" s="32" t="s">
        <v>19</v>
      </c>
    </row>
    <row r="3" spans="2:17" x14ac:dyDescent="0.25">
      <c r="B3" s="31" t="s">
        <v>138</v>
      </c>
      <c r="C3" s="32" t="s">
        <v>7</v>
      </c>
      <c r="I3" s="40" t="s">
        <v>215</v>
      </c>
      <c r="N3" s="44"/>
      <c r="O3" s="45"/>
      <c r="P3" s="45"/>
      <c r="Q3" s="45"/>
    </row>
    <row r="4" spans="2:17" ht="13" x14ac:dyDescent="0.3">
      <c r="N4" s="46"/>
      <c r="O4" s="46"/>
      <c r="P4" s="46"/>
      <c r="Q4" s="46"/>
    </row>
    <row r="5" spans="2:17" x14ac:dyDescent="0.25">
      <c r="B5" s="21"/>
      <c r="C5" s="18" t="s">
        <v>12</v>
      </c>
      <c r="D5" s="33" t="s">
        <v>109</v>
      </c>
      <c r="E5" s="19"/>
      <c r="F5" s="20"/>
      <c r="N5" s="45"/>
      <c r="O5" s="45"/>
      <c r="P5" s="45"/>
      <c r="Q5" s="45"/>
    </row>
    <row r="6" spans="2:17" x14ac:dyDescent="0.25">
      <c r="B6" s="34"/>
      <c r="C6" s="21">
        <v>2020</v>
      </c>
      <c r="D6" s="19"/>
      <c r="E6" s="21" t="s">
        <v>133</v>
      </c>
      <c r="F6" s="20"/>
      <c r="N6" s="45"/>
      <c r="O6" s="45"/>
      <c r="P6" s="45"/>
      <c r="Q6" s="45"/>
    </row>
    <row r="7" spans="2:17" x14ac:dyDescent="0.25">
      <c r="B7" s="18" t="s">
        <v>139</v>
      </c>
      <c r="C7" s="21" t="s">
        <v>140</v>
      </c>
      <c r="D7" s="22" t="s">
        <v>141</v>
      </c>
      <c r="E7" s="21" t="s">
        <v>140</v>
      </c>
      <c r="F7" s="35" t="s">
        <v>141</v>
      </c>
      <c r="N7" s="45"/>
      <c r="O7" s="45"/>
      <c r="P7" s="45"/>
      <c r="Q7" s="45"/>
    </row>
    <row r="8" spans="2:17" x14ac:dyDescent="0.25">
      <c r="B8" s="21" t="s">
        <v>72</v>
      </c>
      <c r="C8" s="23">
        <v>3185</v>
      </c>
      <c r="D8" s="24">
        <v>6924</v>
      </c>
      <c r="E8" s="23">
        <v>1810.3330000000042</v>
      </c>
      <c r="F8" s="36">
        <v>8247.998999999998</v>
      </c>
      <c r="N8" s="45"/>
      <c r="O8" s="45"/>
      <c r="P8" s="45"/>
      <c r="Q8" s="45"/>
    </row>
    <row r="9" spans="2:17" x14ac:dyDescent="0.25">
      <c r="B9" s="25" t="s">
        <v>52</v>
      </c>
      <c r="C9" s="26">
        <v>4055</v>
      </c>
      <c r="D9" s="27">
        <v>5884</v>
      </c>
      <c r="E9" s="26">
        <v>3080.331000000001</v>
      </c>
      <c r="F9" s="37">
        <v>7242.3339999999998</v>
      </c>
      <c r="N9" s="45"/>
      <c r="O9" s="45"/>
      <c r="P9" s="45"/>
      <c r="Q9" s="45"/>
    </row>
    <row r="10" spans="2:17" x14ac:dyDescent="0.25">
      <c r="B10" s="25" t="s">
        <v>56</v>
      </c>
      <c r="C10" s="26">
        <v>20161</v>
      </c>
      <c r="D10" s="27">
        <v>35497</v>
      </c>
      <c r="E10" s="26">
        <v>16848.333000000006</v>
      </c>
      <c r="F10" s="37">
        <v>40578.332999999991</v>
      </c>
      <c r="N10" s="45"/>
      <c r="O10" s="45"/>
      <c r="P10" s="45"/>
      <c r="Q10" s="45"/>
    </row>
    <row r="11" spans="2:17" x14ac:dyDescent="0.25">
      <c r="B11" s="25" t="s">
        <v>50</v>
      </c>
      <c r="C11" s="26">
        <v>1310</v>
      </c>
      <c r="D11" s="27">
        <v>4088</v>
      </c>
      <c r="E11" s="26">
        <v>2111.3340000000007</v>
      </c>
      <c r="F11" s="37">
        <v>5581.6660000000002</v>
      </c>
      <c r="N11" s="45"/>
      <c r="O11" s="45"/>
      <c r="P11" s="45"/>
      <c r="Q11" s="45"/>
    </row>
    <row r="12" spans="2:17" x14ac:dyDescent="0.25">
      <c r="B12" s="25" t="s">
        <v>44</v>
      </c>
      <c r="C12" s="26">
        <v>4058</v>
      </c>
      <c r="D12" s="27">
        <v>4272</v>
      </c>
      <c r="E12" s="26">
        <v>4742.3340000000007</v>
      </c>
      <c r="F12" s="37">
        <v>5343.6669999999995</v>
      </c>
      <c r="N12" s="45"/>
      <c r="O12" s="45"/>
      <c r="P12" s="45"/>
      <c r="Q12" s="45"/>
    </row>
    <row r="13" spans="2:17" x14ac:dyDescent="0.25">
      <c r="B13" s="25" t="s">
        <v>40</v>
      </c>
      <c r="C13" s="26">
        <v>3528</v>
      </c>
      <c r="D13" s="27">
        <v>6682</v>
      </c>
      <c r="E13" s="26">
        <v>3962.3330000000005</v>
      </c>
      <c r="F13" s="37">
        <v>6586.6679999999997</v>
      </c>
      <c r="N13" s="45"/>
      <c r="O13" s="45"/>
      <c r="P13" s="45"/>
      <c r="Q13" s="45"/>
    </row>
    <row r="14" spans="2:17" x14ac:dyDescent="0.25">
      <c r="B14" s="25" t="s">
        <v>54</v>
      </c>
      <c r="C14" s="26">
        <v>3977</v>
      </c>
      <c r="D14" s="27">
        <v>4031</v>
      </c>
      <c r="E14" s="26">
        <v>3567.3330000000005</v>
      </c>
      <c r="F14" s="37">
        <v>4368.6679999999997</v>
      </c>
      <c r="N14" s="45"/>
      <c r="O14" s="45"/>
      <c r="P14" s="45"/>
      <c r="Q14" s="45"/>
    </row>
    <row r="15" spans="2:17" x14ac:dyDescent="0.25">
      <c r="B15" s="25" t="s">
        <v>76</v>
      </c>
      <c r="C15" s="26">
        <v>3165</v>
      </c>
      <c r="D15" s="27">
        <v>7741</v>
      </c>
      <c r="E15" s="26">
        <v>2920.328999999997</v>
      </c>
      <c r="F15" s="37">
        <v>7456.670000000001</v>
      </c>
      <c r="N15" s="45"/>
      <c r="O15" s="45"/>
      <c r="P15" s="45"/>
      <c r="Q15" s="45"/>
    </row>
    <row r="16" spans="2:17" x14ac:dyDescent="0.25">
      <c r="B16" s="25" t="s">
        <v>97</v>
      </c>
      <c r="C16" s="26">
        <v>2985</v>
      </c>
      <c r="D16" s="27">
        <v>5229</v>
      </c>
      <c r="E16" s="26">
        <v>2496.0010000000002</v>
      </c>
      <c r="F16" s="37">
        <v>6384.9989999999998</v>
      </c>
      <c r="N16" s="45"/>
      <c r="O16" s="45"/>
      <c r="P16" s="45"/>
      <c r="Q16" s="45"/>
    </row>
    <row r="17" spans="2:19" x14ac:dyDescent="0.25">
      <c r="B17" s="25" t="s">
        <v>78</v>
      </c>
      <c r="C17" s="26">
        <v>5005</v>
      </c>
      <c r="D17" s="27">
        <v>40338</v>
      </c>
      <c r="E17" s="26">
        <v>4465.6650000000009</v>
      </c>
      <c r="F17" s="37">
        <v>40961.333999999995</v>
      </c>
      <c r="N17" s="45"/>
      <c r="O17" s="45"/>
      <c r="P17" s="45"/>
      <c r="Q17" s="45"/>
    </row>
    <row r="18" spans="2:19" x14ac:dyDescent="0.25">
      <c r="B18" s="25" t="s">
        <v>60</v>
      </c>
      <c r="C18" s="26">
        <v>15872</v>
      </c>
      <c r="D18" s="27">
        <v>35937</v>
      </c>
      <c r="E18" s="26">
        <v>13470.665999999997</v>
      </c>
      <c r="F18" s="37">
        <v>40317.334999999999</v>
      </c>
      <c r="N18" s="45"/>
      <c r="O18" s="45"/>
      <c r="P18" s="45"/>
      <c r="Q18" s="45"/>
    </row>
    <row r="19" spans="2:19" x14ac:dyDescent="0.25">
      <c r="B19" s="25" t="s">
        <v>38</v>
      </c>
      <c r="C19" s="26">
        <v>5663</v>
      </c>
      <c r="D19" s="27">
        <v>4102</v>
      </c>
      <c r="E19" s="26">
        <v>5172.9979999999996</v>
      </c>
      <c r="F19" s="37">
        <v>5600.6679999999997</v>
      </c>
      <c r="N19" s="45"/>
      <c r="O19" s="45"/>
      <c r="P19" s="45"/>
      <c r="Q19" s="45"/>
    </row>
    <row r="20" spans="2:19" x14ac:dyDescent="0.25">
      <c r="B20" s="25" t="s">
        <v>68</v>
      </c>
      <c r="C20" s="26">
        <v>740</v>
      </c>
      <c r="D20" s="27">
        <v>2992</v>
      </c>
      <c r="E20" s="26">
        <v>1086.0029999999992</v>
      </c>
      <c r="F20" s="37">
        <v>3948.6650000000004</v>
      </c>
      <c r="N20" s="45"/>
      <c r="O20" s="45"/>
      <c r="P20" s="45"/>
      <c r="Q20" s="45"/>
    </row>
    <row r="21" spans="2:19" x14ac:dyDescent="0.25">
      <c r="B21" s="25" t="s">
        <v>66</v>
      </c>
      <c r="C21" s="26">
        <v>815</v>
      </c>
      <c r="D21" s="27">
        <v>4213</v>
      </c>
      <c r="E21" s="26">
        <v>1750.6689999999999</v>
      </c>
      <c r="F21" s="37">
        <v>5374.3319999999994</v>
      </c>
      <c r="N21" s="45"/>
      <c r="O21" s="45"/>
      <c r="P21" s="45"/>
      <c r="Q21" s="45"/>
    </row>
    <row r="22" spans="2:19" x14ac:dyDescent="0.25">
      <c r="B22" s="25" t="s">
        <v>70</v>
      </c>
      <c r="C22" s="26">
        <v>758</v>
      </c>
      <c r="D22" s="27">
        <v>5114</v>
      </c>
      <c r="E22" s="26">
        <v>1658.3370000000004</v>
      </c>
      <c r="F22" s="37">
        <v>6662.665</v>
      </c>
      <c r="N22" s="45"/>
      <c r="O22" s="45"/>
      <c r="P22" s="45"/>
      <c r="Q22" s="45"/>
    </row>
    <row r="23" spans="2:19" x14ac:dyDescent="0.25">
      <c r="B23" s="25" t="s">
        <v>98</v>
      </c>
      <c r="C23" s="26">
        <v>1939</v>
      </c>
      <c r="D23" s="27">
        <v>1994</v>
      </c>
      <c r="E23" s="26">
        <v>2750.0030000000006</v>
      </c>
      <c r="F23" s="37">
        <v>2673.665</v>
      </c>
      <c r="N23" s="45"/>
      <c r="O23" s="45"/>
      <c r="P23" s="45"/>
      <c r="Q23" s="45"/>
    </row>
    <row r="24" spans="2:19" x14ac:dyDescent="0.25">
      <c r="B24" s="25" t="s">
        <v>58</v>
      </c>
      <c r="C24" s="26">
        <v>963</v>
      </c>
      <c r="D24" s="27">
        <v>4215</v>
      </c>
      <c r="E24" s="26">
        <v>862.66699999999946</v>
      </c>
      <c r="F24" s="37">
        <v>5807.6660000000002</v>
      </c>
      <c r="N24" s="45"/>
      <c r="O24" s="45"/>
      <c r="P24" s="45"/>
      <c r="Q24" s="45"/>
    </row>
    <row r="25" spans="2:19" x14ac:dyDescent="0.25">
      <c r="B25" s="25" t="s">
        <v>46</v>
      </c>
      <c r="C25" s="26">
        <v>4470</v>
      </c>
      <c r="D25" s="27">
        <v>4789</v>
      </c>
      <c r="E25" s="26">
        <v>5276.3320000000003</v>
      </c>
      <c r="F25" s="37">
        <v>7039.0010000000002</v>
      </c>
      <c r="N25" s="45"/>
      <c r="O25" s="45"/>
      <c r="P25" s="45"/>
      <c r="Q25" s="45"/>
    </row>
    <row r="26" spans="2:19" x14ac:dyDescent="0.25">
      <c r="B26" s="25" t="s">
        <v>64</v>
      </c>
      <c r="C26" s="26">
        <v>311</v>
      </c>
      <c r="D26" s="27">
        <v>1235</v>
      </c>
      <c r="E26" s="26">
        <v>353.00099999999952</v>
      </c>
      <c r="F26" s="37">
        <v>1532.001</v>
      </c>
      <c r="N26" s="45"/>
      <c r="O26" s="45"/>
      <c r="P26" s="45"/>
      <c r="Q26" s="45"/>
    </row>
    <row r="27" spans="2:19" x14ac:dyDescent="0.25">
      <c r="B27" s="25" t="s">
        <v>48</v>
      </c>
      <c r="C27" s="26">
        <v>3342</v>
      </c>
      <c r="D27" s="27">
        <v>5844</v>
      </c>
      <c r="E27" s="26">
        <v>3821.3320000000049</v>
      </c>
      <c r="F27" s="37">
        <v>6807.6679999999988</v>
      </c>
      <c r="N27" s="45"/>
      <c r="O27" s="45"/>
      <c r="P27" s="45"/>
      <c r="Q27" s="45"/>
    </row>
    <row r="28" spans="2:19" x14ac:dyDescent="0.25">
      <c r="B28" s="25" t="s">
        <v>62</v>
      </c>
      <c r="C28" s="26">
        <v>1338</v>
      </c>
      <c r="D28" s="27">
        <v>3421</v>
      </c>
      <c r="E28" s="26">
        <v>1761.3319999999994</v>
      </c>
      <c r="F28" s="37">
        <v>3915.9990000000007</v>
      </c>
      <c r="N28" s="45"/>
      <c r="O28" s="45"/>
      <c r="P28" s="45"/>
      <c r="Q28" s="45"/>
    </row>
    <row r="29" spans="2:19" x14ac:dyDescent="0.25">
      <c r="B29" s="28" t="s">
        <v>11</v>
      </c>
      <c r="C29" s="29">
        <v>87640</v>
      </c>
      <c r="D29" s="30">
        <v>194542</v>
      </c>
      <c r="E29" s="29">
        <v>83967.665999999997</v>
      </c>
      <c r="F29" s="38">
        <v>222432.003</v>
      </c>
      <c r="N29" s="45"/>
      <c r="O29" s="45"/>
      <c r="P29" s="45"/>
      <c r="Q29" s="45"/>
    </row>
    <row r="30" spans="2:19" ht="20.149999999999999" customHeight="1" x14ac:dyDescent="0.25">
      <c r="M30" s="13">
        <v>100</v>
      </c>
      <c r="N30" s="45"/>
      <c r="O30" s="45"/>
      <c r="P30" s="45"/>
      <c r="Q30" s="45"/>
    </row>
    <row r="31" spans="2:19" x14ac:dyDescent="0.25">
      <c r="N31" s="41"/>
    </row>
    <row r="32" spans="2:19" s="16" customFormat="1" ht="68.25" customHeight="1" x14ac:dyDescent="0.3">
      <c r="J32" s="325" t="s">
        <v>240</v>
      </c>
      <c r="K32" s="325"/>
      <c r="L32" s="325" t="s">
        <v>241</v>
      </c>
      <c r="M32" s="325"/>
      <c r="N32" s="42" t="s">
        <v>219</v>
      </c>
      <c r="O32" s="42" t="s">
        <v>136</v>
      </c>
      <c r="P32" s="42" t="s">
        <v>218</v>
      </c>
      <c r="Q32" s="42" t="s">
        <v>217</v>
      </c>
      <c r="R32" s="42"/>
      <c r="S32" s="42" t="s">
        <v>216</v>
      </c>
    </row>
    <row r="33" spans="9:20" ht="13" x14ac:dyDescent="0.3">
      <c r="I33" s="15" t="s">
        <v>139</v>
      </c>
      <c r="J33" s="15">
        <v>2020</v>
      </c>
      <c r="K33" s="15" t="s">
        <v>133</v>
      </c>
      <c r="L33" s="15" t="s">
        <v>142</v>
      </c>
      <c r="M33" s="15" t="s">
        <v>132</v>
      </c>
      <c r="N33" s="43" t="s">
        <v>208</v>
      </c>
      <c r="O33" s="43" t="s">
        <v>208</v>
      </c>
      <c r="P33" s="43" t="s">
        <v>208</v>
      </c>
      <c r="Q33" s="43" t="s">
        <v>208</v>
      </c>
      <c r="S33" s="13" t="s">
        <v>142</v>
      </c>
      <c r="T33" s="13" t="s">
        <v>132</v>
      </c>
    </row>
    <row r="34" spans="9:20" x14ac:dyDescent="0.25">
      <c r="I34" s="13" t="s">
        <v>72</v>
      </c>
      <c r="J34" s="13">
        <v>31.506578296567415</v>
      </c>
      <c r="K34" s="13">
        <v>17.998342071031299</v>
      </c>
      <c r="L34" s="13">
        <v>75.934482771953711</v>
      </c>
      <c r="M34" s="13">
        <v>-16.052366155718474</v>
      </c>
      <c r="N34" s="13">
        <v>3185</v>
      </c>
      <c r="O34" s="13">
        <v>6924</v>
      </c>
      <c r="P34" s="14">
        <v>1810.3330000000042</v>
      </c>
      <c r="Q34" s="14">
        <v>8247.998999999998</v>
      </c>
      <c r="S34" s="47">
        <v>1374.6669999999958</v>
      </c>
      <c r="T34" s="14">
        <v>-5062.998999999998</v>
      </c>
    </row>
    <row r="35" spans="9:20" x14ac:dyDescent="0.25">
      <c r="I35" s="13" t="s">
        <v>52</v>
      </c>
      <c r="J35" s="13">
        <v>40.798873126069019</v>
      </c>
      <c r="K35" s="13">
        <v>29.840462709968801</v>
      </c>
      <c r="L35" s="13">
        <v>31.641696947503323</v>
      </c>
      <c r="M35" s="13">
        <v>-18.755473028446353</v>
      </c>
      <c r="N35" s="13">
        <v>4055</v>
      </c>
      <c r="O35" s="13">
        <v>5884</v>
      </c>
      <c r="P35" s="14">
        <v>3080.331000000001</v>
      </c>
      <c r="Q35" s="14">
        <v>7242.3339999999998</v>
      </c>
      <c r="S35" s="47">
        <v>974.66899999999896</v>
      </c>
      <c r="T35" s="14">
        <v>-3187.3339999999998</v>
      </c>
    </row>
    <row r="36" spans="9:20" x14ac:dyDescent="0.25">
      <c r="I36" s="13" t="s">
        <v>56</v>
      </c>
      <c r="J36" s="13">
        <v>36.223004779187178</v>
      </c>
      <c r="K36" s="13">
        <v>29.338866720906289</v>
      </c>
      <c r="L36" s="13">
        <v>19.661689972533143</v>
      </c>
      <c r="M36" s="13">
        <v>-12.522281287405256</v>
      </c>
      <c r="N36" s="13">
        <v>20161</v>
      </c>
      <c r="O36" s="13">
        <v>35497</v>
      </c>
      <c r="P36" s="14">
        <v>16848.333000000006</v>
      </c>
      <c r="Q36" s="14">
        <v>40578.332999999991</v>
      </c>
      <c r="S36" s="47">
        <v>3312.666999999994</v>
      </c>
      <c r="T36" s="14">
        <v>-20417.332999999991</v>
      </c>
    </row>
    <row r="37" spans="9:20" x14ac:dyDescent="0.25">
      <c r="I37" s="13" t="s">
        <v>50</v>
      </c>
      <c r="J37" s="13">
        <v>24.26824749907373</v>
      </c>
      <c r="K37" s="13">
        <v>27.444871961523472</v>
      </c>
      <c r="L37" s="13">
        <v>-37.953919180953868</v>
      </c>
      <c r="M37" s="13">
        <v>-26.760218185753143</v>
      </c>
      <c r="N37" s="13">
        <v>1310</v>
      </c>
      <c r="O37" s="13">
        <v>4088</v>
      </c>
      <c r="P37" s="14">
        <v>2111.3340000000007</v>
      </c>
      <c r="Q37" s="14">
        <v>5581.6660000000002</v>
      </c>
      <c r="S37" s="47">
        <v>-801.33400000000074</v>
      </c>
      <c r="T37" s="14">
        <v>-4271.6660000000002</v>
      </c>
    </row>
    <row r="38" spans="9:20" x14ac:dyDescent="0.25">
      <c r="I38" s="13" t="s">
        <v>44</v>
      </c>
      <c r="J38" s="13">
        <v>48.715486194477791</v>
      </c>
      <c r="K38" s="13">
        <v>47.018972137718414</v>
      </c>
      <c r="L38" s="13">
        <v>-14.430320597410487</v>
      </c>
      <c r="M38" s="13">
        <v>-20.054898630472287</v>
      </c>
      <c r="N38" s="13">
        <v>4058</v>
      </c>
      <c r="O38" s="13">
        <v>4272</v>
      </c>
      <c r="P38" s="14">
        <v>4742.3340000000007</v>
      </c>
      <c r="Q38" s="14">
        <v>5343.6669999999995</v>
      </c>
      <c r="S38" s="47">
        <v>-684.33400000000074</v>
      </c>
      <c r="T38" s="14">
        <v>-1285.6669999999995</v>
      </c>
    </row>
    <row r="39" spans="9:20" x14ac:dyDescent="0.25">
      <c r="I39" s="13" t="s">
        <v>40</v>
      </c>
      <c r="J39" s="13">
        <v>34.554358472086186</v>
      </c>
      <c r="K39" s="13">
        <v>37.561215512255622</v>
      </c>
      <c r="L39" s="13">
        <v>-10.961547149116454</v>
      </c>
      <c r="M39" s="13">
        <v>1.4473478851522552</v>
      </c>
      <c r="N39" s="13">
        <v>3528</v>
      </c>
      <c r="O39" s="13">
        <v>6682</v>
      </c>
      <c r="P39" s="14">
        <v>3962.3330000000005</v>
      </c>
      <c r="Q39" s="14">
        <v>6586.6679999999997</v>
      </c>
      <c r="S39" s="47">
        <v>-434.33300000000054</v>
      </c>
      <c r="T39" s="14">
        <v>-3058.6679999999997</v>
      </c>
    </row>
    <row r="40" spans="9:20" x14ac:dyDescent="0.25">
      <c r="I40" s="13" t="s">
        <v>54</v>
      </c>
      <c r="J40" s="13">
        <v>49.662837162837164</v>
      </c>
      <c r="K40" s="13">
        <v>44.951267017229462</v>
      </c>
      <c r="L40" s="13">
        <v>11.483845214337977</v>
      </c>
      <c r="M40" s="13">
        <v>-7.7293124586258255</v>
      </c>
      <c r="N40" s="13">
        <v>3977</v>
      </c>
      <c r="O40" s="13">
        <v>4031</v>
      </c>
      <c r="P40" s="14">
        <v>3567.3330000000005</v>
      </c>
      <c r="Q40" s="14">
        <v>4368.6679999999997</v>
      </c>
      <c r="S40" s="47">
        <v>409.66699999999946</v>
      </c>
      <c r="T40" s="14">
        <v>-391.66799999999967</v>
      </c>
    </row>
    <row r="41" spans="9:20" x14ac:dyDescent="0.25">
      <c r="I41" s="13" t="s">
        <v>76</v>
      </c>
      <c r="J41" s="13">
        <v>29.020722538052446</v>
      </c>
      <c r="K41" s="13">
        <v>28.142327083196189</v>
      </c>
      <c r="L41" s="13">
        <v>8.3781998535097664</v>
      </c>
      <c r="M41" s="13">
        <v>3.8130961944138466</v>
      </c>
      <c r="N41" s="13">
        <v>3165</v>
      </c>
      <c r="O41" s="13">
        <v>7741</v>
      </c>
      <c r="P41" s="14">
        <v>2920.328999999997</v>
      </c>
      <c r="Q41" s="14">
        <v>7456.670000000001</v>
      </c>
      <c r="S41" s="47">
        <v>244.671000000003</v>
      </c>
      <c r="T41" s="14">
        <v>-4291.670000000001</v>
      </c>
    </row>
    <row r="42" spans="9:20" x14ac:dyDescent="0.25">
      <c r="I42" s="13" t="s">
        <v>97</v>
      </c>
      <c r="J42" s="13">
        <v>36.340394448502558</v>
      </c>
      <c r="K42" s="13">
        <v>28.104954397027367</v>
      </c>
      <c r="L42" s="13">
        <v>19.591298240665758</v>
      </c>
      <c r="M42" s="13">
        <v>-18.104920611577228</v>
      </c>
      <c r="N42" s="13">
        <v>2985</v>
      </c>
      <c r="O42" s="13">
        <v>5229</v>
      </c>
      <c r="P42" s="14">
        <v>2496.0010000000002</v>
      </c>
      <c r="Q42" s="14">
        <v>6384.9989999999998</v>
      </c>
      <c r="S42" s="47">
        <v>488.9989999999998</v>
      </c>
      <c r="T42" s="14">
        <v>-3399.9989999999998</v>
      </c>
    </row>
    <row r="43" spans="9:20" x14ac:dyDescent="0.25">
      <c r="I43" s="13" t="s">
        <v>78</v>
      </c>
      <c r="J43" s="13">
        <v>11.038087466643143</v>
      </c>
      <c r="K43" s="13">
        <v>9.8304204510625972</v>
      </c>
      <c r="L43" s="13">
        <v>12.077372574969216</v>
      </c>
      <c r="M43" s="13">
        <v>-1.5217619621470222</v>
      </c>
      <c r="N43" s="13">
        <v>5005</v>
      </c>
      <c r="O43" s="13">
        <v>40338</v>
      </c>
      <c r="P43" s="14">
        <v>4465.6650000000009</v>
      </c>
      <c r="Q43" s="14">
        <v>40961.333999999995</v>
      </c>
      <c r="S43" s="47">
        <v>539.33499999999913</v>
      </c>
      <c r="T43" s="14">
        <v>-35956.333999999995</v>
      </c>
    </row>
    <row r="44" spans="9:20" x14ac:dyDescent="0.25">
      <c r="I44" s="13" t="s">
        <v>60</v>
      </c>
      <c r="J44" s="13">
        <v>30.63560385261248</v>
      </c>
      <c r="K44" s="13">
        <v>25.043998195805788</v>
      </c>
      <c r="L44" s="13">
        <v>17.826394032782069</v>
      </c>
      <c r="M44" s="13">
        <v>-10.864644203293693</v>
      </c>
      <c r="N44" s="13">
        <v>15872</v>
      </c>
      <c r="O44" s="13">
        <v>35937</v>
      </c>
      <c r="P44" s="14">
        <v>13470.665999999997</v>
      </c>
      <c r="Q44" s="14">
        <v>40317.334999999999</v>
      </c>
      <c r="S44" s="47">
        <v>2401.3340000000026</v>
      </c>
      <c r="T44" s="14">
        <v>-24445.334999999999</v>
      </c>
    </row>
    <row r="45" spans="9:20" x14ac:dyDescent="0.25">
      <c r="I45" s="13" t="s">
        <v>38</v>
      </c>
      <c r="J45" s="13">
        <v>57.992831541218635</v>
      </c>
      <c r="K45" s="13">
        <v>48.015206708654226</v>
      </c>
      <c r="L45" s="13">
        <v>9.4723021350481957</v>
      </c>
      <c r="M45" s="13">
        <v>-26.758736636415509</v>
      </c>
      <c r="N45" s="13">
        <v>5663</v>
      </c>
      <c r="O45" s="13">
        <v>4102</v>
      </c>
      <c r="P45" s="14">
        <v>5172.9979999999996</v>
      </c>
      <c r="Q45" s="14">
        <v>5600.6679999999997</v>
      </c>
      <c r="S45" s="47">
        <v>490.00200000000041</v>
      </c>
      <c r="T45" s="14">
        <v>62.332000000000335</v>
      </c>
    </row>
    <row r="46" spans="9:20" x14ac:dyDescent="0.25">
      <c r="I46" s="13" t="s">
        <v>68</v>
      </c>
      <c r="J46" s="13">
        <v>19.828510182207932</v>
      </c>
      <c r="K46" s="13">
        <v>21.570498789592467</v>
      </c>
      <c r="L46" s="13">
        <v>-31.860225063834953</v>
      </c>
      <c r="M46" s="13">
        <v>-24.227555388973244</v>
      </c>
      <c r="N46" s="13">
        <v>740</v>
      </c>
      <c r="O46" s="13">
        <v>2992</v>
      </c>
      <c r="P46" s="14">
        <v>1086.0029999999992</v>
      </c>
      <c r="Q46" s="14">
        <v>3948.6650000000004</v>
      </c>
      <c r="S46" s="47">
        <v>-346.00299999999925</v>
      </c>
      <c r="T46" s="14">
        <v>-3208.6650000000004</v>
      </c>
    </row>
    <row r="47" spans="9:20" x14ac:dyDescent="0.25">
      <c r="I47" s="13" t="s">
        <v>66</v>
      </c>
      <c r="J47" s="13">
        <v>16.209228321400161</v>
      </c>
      <c r="K47" s="13">
        <v>24.570789533924277</v>
      </c>
      <c r="L47" s="13">
        <v>-53.446368216950205</v>
      </c>
      <c r="M47" s="13">
        <v>-21.608862273488118</v>
      </c>
      <c r="N47" s="13">
        <v>815</v>
      </c>
      <c r="O47" s="13">
        <v>4213</v>
      </c>
      <c r="P47" s="14">
        <v>1750.6689999999999</v>
      </c>
      <c r="Q47" s="14">
        <v>5374.3319999999994</v>
      </c>
      <c r="S47" s="47">
        <v>-935.66899999999987</v>
      </c>
      <c r="T47" s="14">
        <v>-4559.3319999999994</v>
      </c>
    </row>
    <row r="48" spans="9:20" x14ac:dyDescent="0.25">
      <c r="I48" s="13" t="s">
        <v>70</v>
      </c>
      <c r="J48" s="13">
        <v>12.908719346049047</v>
      </c>
      <c r="K48" s="13">
        <v>19.929534928605957</v>
      </c>
      <c r="L48" s="13">
        <v>-54.291558350323257</v>
      </c>
      <c r="M48" s="13">
        <v>-23.243927167282159</v>
      </c>
      <c r="N48" s="13">
        <v>758</v>
      </c>
      <c r="O48" s="13">
        <v>5114</v>
      </c>
      <c r="P48" s="14">
        <v>1658.3370000000004</v>
      </c>
      <c r="Q48" s="14">
        <v>6662.665</v>
      </c>
      <c r="S48" s="47">
        <v>-900.33700000000044</v>
      </c>
      <c r="T48" s="14">
        <v>-5904.665</v>
      </c>
    </row>
    <row r="49" spans="9:20" x14ac:dyDescent="0.25">
      <c r="I49" s="13" t="s">
        <v>98</v>
      </c>
      <c r="J49" s="13">
        <v>49.300788202390031</v>
      </c>
      <c r="K49" s="13">
        <v>50.703748828283743</v>
      </c>
      <c r="L49" s="13">
        <v>-29.49098600983346</v>
      </c>
      <c r="M49" s="13">
        <v>-25.420723987485346</v>
      </c>
      <c r="N49" s="13">
        <v>1939</v>
      </c>
      <c r="O49" s="13">
        <v>1994</v>
      </c>
      <c r="P49" s="14">
        <v>2750.0030000000006</v>
      </c>
      <c r="Q49" s="14">
        <v>2673.665</v>
      </c>
      <c r="S49" s="47">
        <v>-811.00300000000061</v>
      </c>
      <c r="T49" s="14">
        <v>-734.66499999999996</v>
      </c>
    </row>
    <row r="50" spans="9:20" x14ac:dyDescent="0.25">
      <c r="I50" s="13" t="s">
        <v>58</v>
      </c>
      <c r="J50" s="13">
        <v>18.597914252607183</v>
      </c>
      <c r="K50" s="13">
        <v>12.932892555738965</v>
      </c>
      <c r="L50" s="13">
        <v>11.630559648160947</v>
      </c>
      <c r="M50" s="13">
        <v>-27.423512302532551</v>
      </c>
      <c r="N50" s="13">
        <v>963</v>
      </c>
      <c r="O50" s="13">
        <v>4215</v>
      </c>
      <c r="P50" s="14">
        <v>862.66699999999946</v>
      </c>
      <c r="Q50" s="14">
        <v>5807.6660000000002</v>
      </c>
      <c r="S50" s="47">
        <v>100.33300000000054</v>
      </c>
      <c r="T50" s="14">
        <v>-4844.6660000000002</v>
      </c>
    </row>
    <row r="51" spans="9:20" x14ac:dyDescent="0.25">
      <c r="I51" s="13" t="s">
        <v>46</v>
      </c>
      <c r="J51" s="13">
        <v>48.277351765849438</v>
      </c>
      <c r="K51" s="13">
        <v>42.843599925393818</v>
      </c>
      <c r="L51" s="13">
        <v>-15.282055791788697</v>
      </c>
      <c r="M51" s="13">
        <v>-31.964777388154943</v>
      </c>
      <c r="N51" s="13">
        <v>4470</v>
      </c>
      <c r="O51" s="13">
        <v>4789</v>
      </c>
      <c r="P51" s="14">
        <v>5276.3320000000003</v>
      </c>
      <c r="Q51" s="14">
        <v>7039.0010000000002</v>
      </c>
      <c r="S51" s="47">
        <v>-806.33200000000033</v>
      </c>
      <c r="T51" s="14">
        <v>-2569.0010000000002</v>
      </c>
    </row>
    <row r="52" spans="9:20" x14ac:dyDescent="0.25">
      <c r="I52" s="13" t="s">
        <v>64</v>
      </c>
      <c r="J52" s="13">
        <v>20.116429495472186</v>
      </c>
      <c r="K52" s="13">
        <v>18.726823632017346</v>
      </c>
      <c r="L52" s="13">
        <v>-11.898266577148387</v>
      </c>
      <c r="M52" s="13">
        <v>-19.386475596295302</v>
      </c>
      <c r="N52" s="13">
        <v>311</v>
      </c>
      <c r="O52" s="13">
        <v>1235</v>
      </c>
      <c r="P52" s="14">
        <v>353.00099999999952</v>
      </c>
      <c r="Q52" s="14">
        <v>1532.001</v>
      </c>
      <c r="S52" s="47">
        <v>-42.000999999999522</v>
      </c>
      <c r="T52" s="14">
        <v>-1221.001</v>
      </c>
    </row>
    <row r="53" spans="9:20" x14ac:dyDescent="0.25">
      <c r="I53" s="13" t="s">
        <v>48</v>
      </c>
      <c r="J53" s="13">
        <v>36.381450032658393</v>
      </c>
      <c r="K53" s="13">
        <v>35.95194279800549</v>
      </c>
      <c r="L53" s="13">
        <v>-12.543584278989742</v>
      </c>
      <c r="M53" s="13">
        <v>-14.155625685623901</v>
      </c>
      <c r="N53" s="13">
        <v>3342</v>
      </c>
      <c r="O53" s="13">
        <v>5844</v>
      </c>
      <c r="P53" s="14">
        <v>3821.3320000000049</v>
      </c>
      <c r="Q53" s="14">
        <v>6807.6679999999988</v>
      </c>
      <c r="S53" s="47">
        <v>-479.33200000000488</v>
      </c>
      <c r="T53" s="14">
        <v>-3465.6679999999988</v>
      </c>
    </row>
    <row r="54" spans="9:20" x14ac:dyDescent="0.25">
      <c r="I54" s="13" t="s">
        <v>62</v>
      </c>
      <c r="J54" s="13">
        <v>28.115150241647406</v>
      </c>
      <c r="K54" s="13">
        <v>31.023944173767561</v>
      </c>
      <c r="L54" s="13">
        <v>-24.034764598610572</v>
      </c>
      <c r="M54" s="13">
        <v>-12.640427129833299</v>
      </c>
      <c r="N54" s="13">
        <v>1338</v>
      </c>
      <c r="O54" s="13">
        <v>3421</v>
      </c>
      <c r="P54" s="14">
        <v>1761.3319999999994</v>
      </c>
      <c r="Q54" s="14">
        <v>3915.9990000000007</v>
      </c>
      <c r="S54" s="47">
        <v>-423.33199999999943</v>
      </c>
      <c r="T54" s="14">
        <v>-2577.9990000000007</v>
      </c>
    </row>
    <row r="55" spans="9:20" x14ac:dyDescent="0.25">
      <c r="I55" s="13" t="s">
        <v>36</v>
      </c>
      <c r="J55" s="13">
        <v>31.057969679143248</v>
      </c>
      <c r="K55" s="13">
        <v>27.404620335931234</v>
      </c>
      <c r="L55" s="13">
        <v>4.3735096793091799</v>
      </c>
      <c r="M55" s="13">
        <v>-12.538664681268907</v>
      </c>
      <c r="N55" s="13">
        <v>87640</v>
      </c>
      <c r="O55" s="13">
        <v>194542</v>
      </c>
      <c r="P55" s="14">
        <v>83967.665999999997</v>
      </c>
      <c r="Q55" s="14">
        <v>222432.003</v>
      </c>
      <c r="S55" s="47">
        <v>3672.3340000000026</v>
      </c>
      <c r="T55" s="14">
        <v>-134792.003</v>
      </c>
    </row>
  </sheetData>
  <mergeCells count="2">
    <mergeCell ref="J32:K32"/>
    <mergeCell ref="L32:M32"/>
  </mergeCells>
  <pageMargins left="0.7" right="0.7" top="0.75" bottom="0.75" header="0.3" footer="0.3"/>
  <pageSetup paperSize="9" orientation="portrait"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7:I37"/>
  <sheetViews>
    <sheetView zoomScaleNormal="100" workbookViewId="0">
      <selection activeCell="J20" sqref="J20"/>
    </sheetView>
  </sheetViews>
  <sheetFormatPr defaultRowHeight="12.5" x14ac:dyDescent="0.25"/>
  <cols>
    <col min="1" max="1" width="28.453125" style="123" customWidth="1"/>
    <col min="2" max="2" width="6.54296875" style="123" bestFit="1" customWidth="1"/>
    <col min="3" max="3" width="7.453125" style="123" bestFit="1" customWidth="1"/>
    <col min="4" max="8" width="6.08984375" style="123" bestFit="1" customWidth="1"/>
    <col min="9" max="9" width="6.54296875" style="123" bestFit="1" customWidth="1"/>
    <col min="10" max="254" width="9.08984375" style="123"/>
    <col min="255" max="255" width="12.54296875" style="123" customWidth="1"/>
    <col min="256" max="256" width="14.90625" style="123" customWidth="1"/>
    <col min="257" max="257" width="34.54296875" style="123" customWidth="1"/>
    <col min="258" max="510" width="9.08984375" style="123"/>
    <col min="511" max="511" width="12.54296875" style="123" customWidth="1"/>
    <col min="512" max="512" width="14.90625" style="123" customWidth="1"/>
    <col min="513" max="513" width="34.54296875" style="123" customWidth="1"/>
    <col min="514" max="766" width="9.08984375" style="123"/>
    <col min="767" max="767" width="12.54296875" style="123" customWidth="1"/>
    <col min="768" max="768" width="14.90625" style="123" customWidth="1"/>
    <col min="769" max="769" width="34.54296875" style="123" customWidth="1"/>
    <col min="770" max="1022" width="9.08984375" style="123"/>
    <col min="1023" max="1023" width="12.54296875" style="123" customWidth="1"/>
    <col min="1024" max="1024" width="14.90625" style="123" customWidth="1"/>
    <col min="1025" max="1025" width="34.54296875" style="123" customWidth="1"/>
    <col min="1026" max="1278" width="9.08984375" style="123"/>
    <col min="1279" max="1279" width="12.54296875" style="123" customWidth="1"/>
    <col min="1280" max="1280" width="14.90625" style="123" customWidth="1"/>
    <col min="1281" max="1281" width="34.54296875" style="123" customWidth="1"/>
    <col min="1282" max="1534" width="9.08984375" style="123"/>
    <col min="1535" max="1535" width="12.54296875" style="123" customWidth="1"/>
    <col min="1536" max="1536" width="14.90625" style="123" customWidth="1"/>
    <col min="1537" max="1537" width="34.54296875" style="123" customWidth="1"/>
    <col min="1538" max="1790" width="9.08984375" style="123"/>
    <col min="1791" max="1791" width="12.54296875" style="123" customWidth="1"/>
    <col min="1792" max="1792" width="14.90625" style="123" customWidth="1"/>
    <col min="1793" max="1793" width="34.54296875" style="123" customWidth="1"/>
    <col min="1794" max="2046" width="9.08984375" style="123"/>
    <col min="2047" max="2047" width="12.54296875" style="123" customWidth="1"/>
    <col min="2048" max="2048" width="14.90625" style="123" customWidth="1"/>
    <col min="2049" max="2049" width="34.54296875" style="123" customWidth="1"/>
    <col min="2050" max="2302" width="9.08984375" style="123"/>
    <col min="2303" max="2303" width="12.54296875" style="123" customWidth="1"/>
    <col min="2304" max="2304" width="14.90625" style="123" customWidth="1"/>
    <col min="2305" max="2305" width="34.54296875" style="123" customWidth="1"/>
    <col min="2306" max="2558" width="9.08984375" style="123"/>
    <col min="2559" max="2559" width="12.54296875" style="123" customWidth="1"/>
    <col min="2560" max="2560" width="14.90625" style="123" customWidth="1"/>
    <col min="2561" max="2561" width="34.54296875" style="123" customWidth="1"/>
    <col min="2562" max="2814" width="9.08984375" style="123"/>
    <col min="2815" max="2815" width="12.54296875" style="123" customWidth="1"/>
    <col min="2816" max="2816" width="14.90625" style="123" customWidth="1"/>
    <col min="2817" max="2817" width="34.54296875" style="123" customWidth="1"/>
    <col min="2818" max="3070" width="9.08984375" style="123"/>
    <col min="3071" max="3071" width="12.54296875" style="123" customWidth="1"/>
    <col min="3072" max="3072" width="14.90625" style="123" customWidth="1"/>
    <col min="3073" max="3073" width="34.54296875" style="123" customWidth="1"/>
    <col min="3074" max="3326" width="9.08984375" style="123"/>
    <col min="3327" max="3327" width="12.54296875" style="123" customWidth="1"/>
    <col min="3328" max="3328" width="14.90625" style="123" customWidth="1"/>
    <col min="3329" max="3329" width="34.54296875" style="123" customWidth="1"/>
    <col min="3330" max="3582" width="9.08984375" style="123"/>
    <col min="3583" max="3583" width="12.54296875" style="123" customWidth="1"/>
    <col min="3584" max="3584" width="14.90625" style="123" customWidth="1"/>
    <col min="3585" max="3585" width="34.54296875" style="123" customWidth="1"/>
    <col min="3586" max="3838" width="9.08984375" style="123"/>
    <col min="3839" max="3839" width="12.54296875" style="123" customWidth="1"/>
    <col min="3840" max="3840" width="14.90625" style="123" customWidth="1"/>
    <col min="3841" max="3841" width="34.54296875" style="123" customWidth="1"/>
    <col min="3842" max="4094" width="9.08984375" style="123"/>
    <col min="4095" max="4095" width="12.54296875" style="123" customWidth="1"/>
    <col min="4096" max="4096" width="14.90625" style="123" customWidth="1"/>
    <col min="4097" max="4097" width="34.54296875" style="123" customWidth="1"/>
    <col min="4098" max="4350" width="9.08984375" style="123"/>
    <col min="4351" max="4351" width="12.54296875" style="123" customWidth="1"/>
    <col min="4352" max="4352" width="14.90625" style="123" customWidth="1"/>
    <col min="4353" max="4353" width="34.54296875" style="123" customWidth="1"/>
    <col min="4354" max="4606" width="9.08984375" style="123"/>
    <col min="4607" max="4607" width="12.54296875" style="123" customWidth="1"/>
    <col min="4608" max="4608" width="14.90625" style="123" customWidth="1"/>
    <col min="4609" max="4609" width="34.54296875" style="123" customWidth="1"/>
    <col min="4610" max="4862" width="9.08984375" style="123"/>
    <col min="4863" max="4863" width="12.54296875" style="123" customWidth="1"/>
    <col min="4864" max="4864" width="14.90625" style="123" customWidth="1"/>
    <col min="4865" max="4865" width="34.54296875" style="123" customWidth="1"/>
    <col min="4866" max="5118" width="9.08984375" style="123"/>
    <col min="5119" max="5119" width="12.54296875" style="123" customWidth="1"/>
    <col min="5120" max="5120" width="14.90625" style="123" customWidth="1"/>
    <col min="5121" max="5121" width="34.54296875" style="123" customWidth="1"/>
    <col min="5122" max="5374" width="9.08984375" style="123"/>
    <col min="5375" max="5375" width="12.54296875" style="123" customWidth="1"/>
    <col min="5376" max="5376" width="14.90625" style="123" customWidth="1"/>
    <col min="5377" max="5377" width="34.54296875" style="123" customWidth="1"/>
    <col min="5378" max="5630" width="9.08984375" style="123"/>
    <col min="5631" max="5631" width="12.54296875" style="123" customWidth="1"/>
    <col min="5632" max="5632" width="14.90625" style="123" customWidth="1"/>
    <col min="5633" max="5633" width="34.54296875" style="123" customWidth="1"/>
    <col min="5634" max="5886" width="9.08984375" style="123"/>
    <col min="5887" max="5887" width="12.54296875" style="123" customWidth="1"/>
    <col min="5888" max="5888" width="14.90625" style="123" customWidth="1"/>
    <col min="5889" max="5889" width="34.54296875" style="123" customWidth="1"/>
    <col min="5890" max="6142" width="9.08984375" style="123"/>
    <col min="6143" max="6143" width="12.54296875" style="123" customWidth="1"/>
    <col min="6144" max="6144" width="14.90625" style="123" customWidth="1"/>
    <col min="6145" max="6145" width="34.54296875" style="123" customWidth="1"/>
    <col min="6146" max="6398" width="9.08984375" style="123"/>
    <col min="6399" max="6399" width="12.54296875" style="123" customWidth="1"/>
    <col min="6400" max="6400" width="14.90625" style="123" customWidth="1"/>
    <col min="6401" max="6401" width="34.54296875" style="123" customWidth="1"/>
    <col min="6402" max="6654" width="9.08984375" style="123"/>
    <col min="6655" max="6655" width="12.54296875" style="123" customWidth="1"/>
    <col min="6656" max="6656" width="14.90625" style="123" customWidth="1"/>
    <col min="6657" max="6657" width="34.54296875" style="123" customWidth="1"/>
    <col min="6658" max="6910" width="9.08984375" style="123"/>
    <col min="6911" max="6911" width="12.54296875" style="123" customWidth="1"/>
    <col min="6912" max="6912" width="14.90625" style="123" customWidth="1"/>
    <col min="6913" max="6913" width="34.54296875" style="123" customWidth="1"/>
    <col min="6914" max="7166" width="9.08984375" style="123"/>
    <col min="7167" max="7167" width="12.54296875" style="123" customWidth="1"/>
    <col min="7168" max="7168" width="14.90625" style="123" customWidth="1"/>
    <col min="7169" max="7169" width="34.54296875" style="123" customWidth="1"/>
    <col min="7170" max="7422" width="9.08984375" style="123"/>
    <col min="7423" max="7423" width="12.54296875" style="123" customWidth="1"/>
    <col min="7424" max="7424" width="14.90625" style="123" customWidth="1"/>
    <col min="7425" max="7425" width="34.54296875" style="123" customWidth="1"/>
    <col min="7426" max="7678" width="9.08984375" style="123"/>
    <col min="7679" max="7679" width="12.54296875" style="123" customWidth="1"/>
    <col min="7680" max="7680" width="14.90625" style="123" customWidth="1"/>
    <col min="7681" max="7681" width="34.54296875" style="123" customWidth="1"/>
    <col min="7682" max="7934" width="9.08984375" style="123"/>
    <col min="7935" max="7935" width="12.54296875" style="123" customWidth="1"/>
    <col min="7936" max="7936" width="14.90625" style="123" customWidth="1"/>
    <col min="7937" max="7937" width="34.54296875" style="123" customWidth="1"/>
    <col min="7938" max="8190" width="9.08984375" style="123"/>
    <col min="8191" max="8191" width="12.54296875" style="123" customWidth="1"/>
    <col min="8192" max="8192" width="14.90625" style="123" customWidth="1"/>
    <col min="8193" max="8193" width="34.54296875" style="123" customWidth="1"/>
    <col min="8194" max="8446" width="9.08984375" style="123"/>
    <col min="8447" max="8447" width="12.54296875" style="123" customWidth="1"/>
    <col min="8448" max="8448" width="14.90625" style="123" customWidth="1"/>
    <col min="8449" max="8449" width="34.54296875" style="123" customWidth="1"/>
    <col min="8450" max="8702" width="9.08984375" style="123"/>
    <col min="8703" max="8703" width="12.54296875" style="123" customWidth="1"/>
    <col min="8704" max="8704" width="14.90625" style="123" customWidth="1"/>
    <col min="8705" max="8705" width="34.54296875" style="123" customWidth="1"/>
    <col min="8706" max="8958" width="9.08984375" style="123"/>
    <col min="8959" max="8959" width="12.54296875" style="123" customWidth="1"/>
    <col min="8960" max="8960" width="14.90625" style="123" customWidth="1"/>
    <col min="8961" max="8961" width="34.54296875" style="123" customWidth="1"/>
    <col min="8962" max="9214" width="9.08984375" style="123"/>
    <col min="9215" max="9215" width="12.54296875" style="123" customWidth="1"/>
    <col min="9216" max="9216" width="14.90625" style="123" customWidth="1"/>
    <col min="9217" max="9217" width="34.54296875" style="123" customWidth="1"/>
    <col min="9218" max="9470" width="9.08984375" style="123"/>
    <col min="9471" max="9471" width="12.54296875" style="123" customWidth="1"/>
    <col min="9472" max="9472" width="14.90625" style="123" customWidth="1"/>
    <col min="9473" max="9473" width="34.54296875" style="123" customWidth="1"/>
    <col min="9474" max="9726" width="9.08984375" style="123"/>
    <col min="9727" max="9727" width="12.54296875" style="123" customWidth="1"/>
    <col min="9728" max="9728" width="14.90625" style="123" customWidth="1"/>
    <col min="9729" max="9729" width="34.54296875" style="123" customWidth="1"/>
    <col min="9730" max="9982" width="9.08984375" style="123"/>
    <col min="9983" max="9983" width="12.54296875" style="123" customWidth="1"/>
    <col min="9984" max="9984" width="14.90625" style="123" customWidth="1"/>
    <col min="9985" max="9985" width="34.54296875" style="123" customWidth="1"/>
    <col min="9986" max="10238" width="9.08984375" style="123"/>
    <col min="10239" max="10239" width="12.54296875" style="123" customWidth="1"/>
    <col min="10240" max="10240" width="14.90625" style="123" customWidth="1"/>
    <col min="10241" max="10241" width="34.54296875" style="123" customWidth="1"/>
    <col min="10242" max="10494" width="9.08984375" style="123"/>
    <col min="10495" max="10495" width="12.54296875" style="123" customWidth="1"/>
    <col min="10496" max="10496" width="14.90625" style="123" customWidth="1"/>
    <col min="10497" max="10497" width="34.54296875" style="123" customWidth="1"/>
    <col min="10498" max="10750" width="9.08984375" style="123"/>
    <col min="10751" max="10751" width="12.54296875" style="123" customWidth="1"/>
    <col min="10752" max="10752" width="14.90625" style="123" customWidth="1"/>
    <col min="10753" max="10753" width="34.54296875" style="123" customWidth="1"/>
    <col min="10754" max="11006" width="9.08984375" style="123"/>
    <col min="11007" max="11007" width="12.54296875" style="123" customWidth="1"/>
    <col min="11008" max="11008" width="14.90625" style="123" customWidth="1"/>
    <col min="11009" max="11009" width="34.54296875" style="123" customWidth="1"/>
    <col min="11010" max="11262" width="9.08984375" style="123"/>
    <col min="11263" max="11263" width="12.54296875" style="123" customWidth="1"/>
    <col min="11264" max="11264" width="14.90625" style="123" customWidth="1"/>
    <col min="11265" max="11265" width="34.54296875" style="123" customWidth="1"/>
    <col min="11266" max="11518" width="9.08984375" style="123"/>
    <col min="11519" max="11519" width="12.54296875" style="123" customWidth="1"/>
    <col min="11520" max="11520" width="14.90625" style="123" customWidth="1"/>
    <col min="11521" max="11521" width="34.54296875" style="123" customWidth="1"/>
    <col min="11522" max="11774" width="9.08984375" style="123"/>
    <col min="11775" max="11775" width="12.54296875" style="123" customWidth="1"/>
    <col min="11776" max="11776" width="14.90625" style="123" customWidth="1"/>
    <col min="11777" max="11777" width="34.54296875" style="123" customWidth="1"/>
    <col min="11778" max="12030" width="9.08984375" style="123"/>
    <col min="12031" max="12031" width="12.54296875" style="123" customWidth="1"/>
    <col min="12032" max="12032" width="14.90625" style="123" customWidth="1"/>
    <col min="12033" max="12033" width="34.54296875" style="123" customWidth="1"/>
    <col min="12034" max="12286" width="9.08984375" style="123"/>
    <col min="12287" max="12287" width="12.54296875" style="123" customWidth="1"/>
    <col min="12288" max="12288" width="14.90625" style="123" customWidth="1"/>
    <col min="12289" max="12289" width="34.54296875" style="123" customWidth="1"/>
    <col min="12290" max="12542" width="9.08984375" style="123"/>
    <col min="12543" max="12543" width="12.54296875" style="123" customWidth="1"/>
    <col min="12544" max="12544" width="14.90625" style="123" customWidth="1"/>
    <col min="12545" max="12545" width="34.54296875" style="123" customWidth="1"/>
    <col min="12546" max="12798" width="9.08984375" style="123"/>
    <col min="12799" max="12799" width="12.54296875" style="123" customWidth="1"/>
    <col min="12800" max="12800" width="14.90625" style="123" customWidth="1"/>
    <col min="12801" max="12801" width="34.54296875" style="123" customWidth="1"/>
    <col min="12802" max="13054" width="9.08984375" style="123"/>
    <col min="13055" max="13055" width="12.54296875" style="123" customWidth="1"/>
    <col min="13056" max="13056" width="14.90625" style="123" customWidth="1"/>
    <col min="13057" max="13057" width="34.54296875" style="123" customWidth="1"/>
    <col min="13058" max="13310" width="9.08984375" style="123"/>
    <col min="13311" max="13311" width="12.54296875" style="123" customWidth="1"/>
    <col min="13312" max="13312" width="14.90625" style="123" customWidth="1"/>
    <col min="13313" max="13313" width="34.54296875" style="123" customWidth="1"/>
    <col min="13314" max="13566" width="9.08984375" style="123"/>
    <col min="13567" max="13567" width="12.54296875" style="123" customWidth="1"/>
    <col min="13568" max="13568" width="14.90625" style="123" customWidth="1"/>
    <col min="13569" max="13569" width="34.54296875" style="123" customWidth="1"/>
    <col min="13570" max="13822" width="9.08984375" style="123"/>
    <col min="13823" max="13823" width="12.54296875" style="123" customWidth="1"/>
    <col min="13824" max="13824" width="14.90625" style="123" customWidth="1"/>
    <col min="13825" max="13825" width="34.54296875" style="123" customWidth="1"/>
    <col min="13826" max="14078" width="9.08984375" style="123"/>
    <col min="14079" max="14079" width="12.54296875" style="123" customWidth="1"/>
    <col min="14080" max="14080" width="14.90625" style="123" customWidth="1"/>
    <col min="14081" max="14081" width="34.54296875" style="123" customWidth="1"/>
    <col min="14082" max="14334" width="9.08984375" style="123"/>
    <col min="14335" max="14335" width="12.54296875" style="123" customWidth="1"/>
    <col min="14336" max="14336" width="14.90625" style="123" customWidth="1"/>
    <col min="14337" max="14337" width="34.54296875" style="123" customWidth="1"/>
    <col min="14338" max="14590" width="9.08984375" style="123"/>
    <col min="14591" max="14591" width="12.54296875" style="123" customWidth="1"/>
    <col min="14592" max="14592" width="14.90625" style="123" customWidth="1"/>
    <col min="14593" max="14593" width="34.54296875" style="123" customWidth="1"/>
    <col min="14594" max="14846" width="9.08984375" style="123"/>
    <col min="14847" max="14847" width="12.54296875" style="123" customWidth="1"/>
    <col min="14848" max="14848" width="14.90625" style="123" customWidth="1"/>
    <col min="14849" max="14849" width="34.54296875" style="123" customWidth="1"/>
    <col min="14850" max="15102" width="9.08984375" style="123"/>
    <col min="15103" max="15103" width="12.54296875" style="123" customWidth="1"/>
    <col min="15104" max="15104" width="14.90625" style="123" customWidth="1"/>
    <col min="15105" max="15105" width="34.54296875" style="123" customWidth="1"/>
    <col min="15106" max="15358" width="9.08984375" style="123"/>
    <col min="15359" max="15359" width="12.54296875" style="123" customWidth="1"/>
    <col min="15360" max="15360" width="14.90625" style="123" customWidth="1"/>
    <col min="15361" max="15361" width="34.54296875" style="123" customWidth="1"/>
    <col min="15362" max="15614" width="9.08984375" style="123"/>
    <col min="15615" max="15615" width="12.54296875" style="123" customWidth="1"/>
    <col min="15616" max="15616" width="14.90625" style="123" customWidth="1"/>
    <col min="15617" max="15617" width="34.54296875" style="123" customWidth="1"/>
    <col min="15618" max="15870" width="9.08984375" style="123"/>
    <col min="15871" max="15871" width="12.54296875" style="123" customWidth="1"/>
    <col min="15872" max="15872" width="14.90625" style="123" customWidth="1"/>
    <col min="15873" max="15873" width="34.54296875" style="123" customWidth="1"/>
    <col min="15874" max="16126" width="9.08984375" style="123"/>
    <col min="16127" max="16127" width="12.54296875" style="123" customWidth="1"/>
    <col min="16128" max="16128" width="14.90625" style="123" customWidth="1"/>
    <col min="16129" max="16129" width="34.54296875" style="123" customWidth="1"/>
    <col min="16130" max="16384" width="9.08984375" style="123"/>
  </cols>
  <sheetData>
    <row r="17" spans="1:9" x14ac:dyDescent="0.25">
      <c r="B17" s="127"/>
      <c r="C17" s="127"/>
      <c r="D17" s="127"/>
      <c r="E17" s="127"/>
      <c r="F17" s="127"/>
      <c r="G17" s="127"/>
      <c r="H17" s="127"/>
      <c r="I17" s="127"/>
    </row>
    <row r="19" spans="1:9" ht="13" x14ac:dyDescent="0.3">
      <c r="A19" s="222"/>
      <c r="B19" s="224" t="s">
        <v>1</v>
      </c>
      <c r="C19" s="224" t="s">
        <v>2</v>
      </c>
      <c r="D19" s="224" t="s">
        <v>13</v>
      </c>
      <c r="E19" s="224" t="s">
        <v>3</v>
      </c>
      <c r="F19" s="224" t="s">
        <v>4</v>
      </c>
      <c r="G19" s="224" t="s">
        <v>5</v>
      </c>
      <c r="H19" s="224" t="s">
        <v>6</v>
      </c>
      <c r="I19" s="224" t="s">
        <v>7</v>
      </c>
    </row>
    <row r="20" spans="1:9" ht="13" x14ac:dyDescent="0.3">
      <c r="A20" s="222" t="s">
        <v>134</v>
      </c>
      <c r="B20" s="223">
        <v>91721</v>
      </c>
      <c r="C20" s="223">
        <v>90758</v>
      </c>
      <c r="D20" s="223">
        <v>84330</v>
      </c>
      <c r="E20" s="223">
        <v>102337</v>
      </c>
      <c r="F20" s="223">
        <v>126706</v>
      </c>
      <c r="G20" s="223">
        <v>142649</v>
      </c>
      <c r="H20" s="223">
        <v>153290</v>
      </c>
      <c r="I20" s="223">
        <v>157968</v>
      </c>
    </row>
    <row r="21" spans="1:9" ht="13" x14ac:dyDescent="0.3">
      <c r="A21" s="222" t="s">
        <v>135</v>
      </c>
      <c r="B21" s="223">
        <v>420766</v>
      </c>
      <c r="C21" s="223">
        <v>415754</v>
      </c>
      <c r="D21" s="223">
        <v>376525</v>
      </c>
      <c r="E21" s="223">
        <v>354378</v>
      </c>
      <c r="F21" s="223">
        <v>347049</v>
      </c>
      <c r="G21" s="223">
        <v>357844</v>
      </c>
      <c r="H21" s="223">
        <v>390628</v>
      </c>
      <c r="I21" s="223">
        <v>412606</v>
      </c>
    </row>
    <row r="22" spans="1:9" ht="13" x14ac:dyDescent="0.3">
      <c r="A22" s="222" t="s">
        <v>801</v>
      </c>
      <c r="B22" s="223">
        <v>96406.3489999999</v>
      </c>
      <c r="C22" s="223">
        <v>94954.344999999958</v>
      </c>
      <c r="D22" s="223">
        <v>86260.663000000059</v>
      </c>
      <c r="E22" s="223">
        <v>84957.326999999961</v>
      </c>
      <c r="F22" s="223">
        <v>87611.98699999995</v>
      </c>
      <c r="G22" s="223">
        <v>95279.000999999989</v>
      </c>
      <c r="H22" s="223">
        <v>117015.66100000009</v>
      </c>
      <c r="I22" s="223">
        <v>135883.66899999999</v>
      </c>
    </row>
    <row r="23" spans="1:9" ht="13" x14ac:dyDescent="0.3">
      <c r="A23" s="222" t="s">
        <v>803</v>
      </c>
      <c r="B23" s="223">
        <v>412966.67699999991</v>
      </c>
      <c r="C23" s="223">
        <v>411820.32699999999</v>
      </c>
      <c r="D23" s="223">
        <v>407259.66800000001</v>
      </c>
      <c r="E23" s="223">
        <v>409644.99900000001</v>
      </c>
      <c r="F23" s="223">
        <v>410104.65499999991</v>
      </c>
      <c r="G23" s="223">
        <v>409065.67</v>
      </c>
      <c r="H23" s="223">
        <v>428786.99900000013</v>
      </c>
      <c r="I23" s="223">
        <v>436597.66599999997</v>
      </c>
    </row>
    <row r="24" spans="1:9" ht="13" x14ac:dyDescent="0.3">
      <c r="A24" s="222"/>
      <c r="B24" s="222"/>
      <c r="C24" s="222"/>
      <c r="D24" s="222"/>
      <c r="E24" s="222"/>
      <c r="F24" s="222"/>
      <c r="G24" s="222"/>
      <c r="H24" s="222"/>
      <c r="I24" s="222"/>
    </row>
    <row r="25" spans="1:9" ht="13" x14ac:dyDescent="0.3">
      <c r="A25" s="222" t="s">
        <v>134</v>
      </c>
      <c r="B25" s="223">
        <v>91721</v>
      </c>
      <c r="C25" s="223">
        <v>90758</v>
      </c>
      <c r="D25" s="223">
        <v>84330</v>
      </c>
      <c r="E25" s="223">
        <v>102337</v>
      </c>
      <c r="F25" s="223">
        <v>126706</v>
      </c>
      <c r="G25" s="223">
        <v>142649</v>
      </c>
      <c r="H25" s="223">
        <v>153290</v>
      </c>
      <c r="I25" s="223">
        <v>157968</v>
      </c>
    </row>
    <row r="26" spans="1:9" ht="13" x14ac:dyDescent="0.3">
      <c r="A26" s="222" t="s">
        <v>136</v>
      </c>
      <c r="B26" s="223">
        <v>329045</v>
      </c>
      <c r="C26" s="223">
        <v>324996</v>
      </c>
      <c r="D26" s="223">
        <v>292195</v>
      </c>
      <c r="E26" s="223">
        <v>252041</v>
      </c>
      <c r="F26" s="223">
        <v>220343</v>
      </c>
      <c r="G26" s="223">
        <v>215195</v>
      </c>
      <c r="H26" s="223">
        <v>237338</v>
      </c>
      <c r="I26" s="223">
        <v>254638</v>
      </c>
    </row>
    <row r="27" spans="1:9" ht="13" x14ac:dyDescent="0.3">
      <c r="A27" s="222" t="s">
        <v>801</v>
      </c>
      <c r="B27" s="223">
        <v>96406.3489999999</v>
      </c>
      <c r="C27" s="223">
        <v>94954.344999999958</v>
      </c>
      <c r="D27" s="223">
        <v>86260.663000000059</v>
      </c>
      <c r="E27" s="223">
        <v>84957.326999999961</v>
      </c>
      <c r="F27" s="223">
        <v>87611.98699999995</v>
      </c>
      <c r="G27" s="223">
        <v>95279.000999999989</v>
      </c>
      <c r="H27" s="223">
        <v>117015.66100000009</v>
      </c>
      <c r="I27" s="223">
        <v>135883.66899999999</v>
      </c>
    </row>
    <row r="28" spans="1:9" ht="13" x14ac:dyDescent="0.3">
      <c r="A28" s="222" t="s">
        <v>802</v>
      </c>
      <c r="B28" s="223">
        <v>316560.32799999998</v>
      </c>
      <c r="C28" s="223">
        <v>316865.98200000002</v>
      </c>
      <c r="D28" s="223">
        <v>320999.00499999995</v>
      </c>
      <c r="E28" s="223">
        <v>324687.67200000002</v>
      </c>
      <c r="F28" s="223">
        <v>322492.66799999995</v>
      </c>
      <c r="G28" s="223">
        <v>313786.66899999999</v>
      </c>
      <c r="H28" s="223">
        <v>311771.33800000005</v>
      </c>
      <c r="I28" s="223">
        <v>300713.99699999997</v>
      </c>
    </row>
    <row r="33" spans="1:3" x14ac:dyDescent="0.25">
      <c r="A33" s="124"/>
    </row>
    <row r="37" spans="1:3" x14ac:dyDescent="0.25">
      <c r="B37" s="126"/>
      <c r="C37" s="126"/>
    </row>
  </sheetData>
  <conditionalFormatting sqref="B17:I17">
    <cfRule type="dataBar" priority="7">
      <dataBar>
        <cfvo type="min"/>
        <cfvo type="max"/>
        <color rgb="FFFFB628"/>
      </dataBar>
      <extLst>
        <ext xmlns:x14="http://schemas.microsoft.com/office/spreadsheetml/2009/9/main" uri="{B025F937-C7B1-47D3-B67F-A62EFF666E3E}">
          <x14:id>{A84D25B1-F5B9-4AA0-AC89-347A5D8EF731}</x14:id>
        </ext>
      </extLst>
    </cfRule>
  </conditionalFormatting>
  <pageMargins left="0.7" right="0.7" top="0.75" bottom="0.75" header="0.3" footer="0.3"/>
  <pageSetup paperSize="9" orientation="portrait" r:id="rId1"/>
  <drawing r:id="rId2"/>
  <extLst>
    <ext xmlns:x14="http://schemas.microsoft.com/office/spreadsheetml/2009/9/main" uri="{78C0D931-6437-407d-A8EE-F0AAD7539E65}">
      <x14:conditionalFormattings>
        <x14:conditionalFormatting xmlns:xm="http://schemas.microsoft.com/office/excel/2006/main">
          <x14:cfRule type="dataBar" id="{A84D25B1-F5B9-4AA0-AC89-347A5D8EF731}">
            <x14:dataBar minLength="0" maxLength="100" negativeBarColorSameAsPositive="1" axisPosition="none">
              <x14:cfvo type="min"/>
              <x14:cfvo type="max"/>
            </x14:dataBar>
          </x14:cfRule>
          <xm:sqref>B17:I17</xm:sqref>
        </x14:conditionalFormatting>
      </x14:conditionalFormattings>
    </ext>
  </extLst>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8:G39"/>
  <sheetViews>
    <sheetView zoomScaleNormal="100" workbookViewId="0">
      <selection activeCell="K14" sqref="K14"/>
    </sheetView>
  </sheetViews>
  <sheetFormatPr defaultColWidth="8.90625" defaultRowHeight="13" x14ac:dyDescent="0.3"/>
  <cols>
    <col min="1" max="1" width="12.90625" style="241" customWidth="1"/>
    <col min="2" max="5" width="10" style="241" customWidth="1"/>
    <col min="6" max="6" width="8.54296875" style="144" customWidth="1"/>
    <col min="7" max="7" width="9.08984375" style="139" customWidth="1"/>
    <col min="8" max="16384" width="8.90625" style="144"/>
  </cols>
  <sheetData>
    <row r="18" spans="1:7" s="245" customFormat="1" ht="30.5" x14ac:dyDescent="0.25">
      <c r="A18" s="244"/>
      <c r="B18" s="244" t="s">
        <v>143</v>
      </c>
      <c r="C18" s="244" t="s">
        <v>263</v>
      </c>
      <c r="D18" s="244" t="s">
        <v>264</v>
      </c>
      <c r="E18" s="244" t="s">
        <v>265</v>
      </c>
      <c r="G18" s="246"/>
    </row>
    <row r="19" spans="1:7" x14ac:dyDescent="0.3">
      <c r="A19" s="242">
        <v>43466</v>
      </c>
      <c r="B19" s="243">
        <v>43</v>
      </c>
      <c r="C19" s="243">
        <v>84</v>
      </c>
      <c r="D19" s="243">
        <v>52</v>
      </c>
      <c r="E19" s="243">
        <v>103</v>
      </c>
      <c r="F19" s="145"/>
    </row>
    <row r="20" spans="1:7" x14ac:dyDescent="0.3">
      <c r="A20" s="242">
        <v>43497</v>
      </c>
      <c r="B20" s="243">
        <v>31</v>
      </c>
      <c r="C20" s="243">
        <v>80</v>
      </c>
      <c r="D20" s="243">
        <v>43</v>
      </c>
      <c r="E20" s="243">
        <v>104</v>
      </c>
    </row>
    <row r="21" spans="1:7" x14ac:dyDescent="0.3">
      <c r="A21" s="242">
        <v>43525</v>
      </c>
      <c r="B21" s="243">
        <v>33</v>
      </c>
      <c r="C21" s="243">
        <v>73</v>
      </c>
      <c r="D21" s="243">
        <v>45</v>
      </c>
      <c r="E21" s="243">
        <v>108</v>
      </c>
    </row>
    <row r="22" spans="1:7" x14ac:dyDescent="0.3">
      <c r="A22" s="242">
        <v>43556</v>
      </c>
      <c r="B22" s="243">
        <v>34</v>
      </c>
      <c r="C22" s="243">
        <v>71</v>
      </c>
      <c r="D22" s="243">
        <v>47</v>
      </c>
      <c r="E22" s="243">
        <v>97</v>
      </c>
    </row>
    <row r="23" spans="1:7" x14ac:dyDescent="0.3">
      <c r="A23" s="242">
        <v>43586</v>
      </c>
      <c r="B23" s="243">
        <v>34</v>
      </c>
      <c r="C23" s="243">
        <v>74</v>
      </c>
      <c r="D23" s="243">
        <v>49</v>
      </c>
      <c r="E23" s="243">
        <v>100</v>
      </c>
    </row>
    <row r="24" spans="1:7" x14ac:dyDescent="0.3">
      <c r="A24" s="242">
        <v>43617</v>
      </c>
      <c r="B24" s="243">
        <v>40</v>
      </c>
      <c r="C24" s="243">
        <v>86</v>
      </c>
      <c r="D24" s="243">
        <v>52</v>
      </c>
      <c r="E24" s="243">
        <v>110</v>
      </c>
    </row>
    <row r="25" spans="1:7" x14ac:dyDescent="0.3">
      <c r="A25" s="242">
        <v>43647</v>
      </c>
      <c r="B25" s="243">
        <v>50</v>
      </c>
      <c r="C25" s="243">
        <v>93</v>
      </c>
      <c r="D25" s="243">
        <v>68</v>
      </c>
      <c r="E25" s="243">
        <v>125</v>
      </c>
    </row>
    <row r="26" spans="1:7" x14ac:dyDescent="0.3">
      <c r="A26" s="242">
        <v>43678</v>
      </c>
      <c r="B26" s="243">
        <v>51</v>
      </c>
      <c r="C26" s="243">
        <v>101</v>
      </c>
      <c r="D26" s="243">
        <v>73</v>
      </c>
      <c r="E26" s="243">
        <v>136</v>
      </c>
    </row>
    <row r="27" spans="1:7" x14ac:dyDescent="0.3">
      <c r="A27" s="242">
        <v>43709</v>
      </c>
      <c r="B27" s="243">
        <v>34</v>
      </c>
      <c r="C27" s="243">
        <v>94</v>
      </c>
      <c r="D27" s="243">
        <v>45</v>
      </c>
      <c r="E27" s="243">
        <v>125</v>
      </c>
    </row>
    <row r="28" spans="1:7" x14ac:dyDescent="0.3">
      <c r="A28" s="242">
        <v>43739</v>
      </c>
      <c r="B28" s="243">
        <v>31</v>
      </c>
      <c r="C28" s="243">
        <v>71</v>
      </c>
      <c r="D28" s="243">
        <v>38</v>
      </c>
      <c r="E28" s="243">
        <v>93</v>
      </c>
    </row>
    <row r="29" spans="1:7" x14ac:dyDescent="0.3">
      <c r="A29" s="242">
        <v>43770</v>
      </c>
      <c r="B29" s="243">
        <v>32</v>
      </c>
      <c r="C29" s="243">
        <v>71</v>
      </c>
      <c r="D29" s="243">
        <v>40</v>
      </c>
      <c r="E29" s="243">
        <v>82</v>
      </c>
    </row>
    <row r="30" spans="1:7" x14ac:dyDescent="0.3">
      <c r="A30" s="242">
        <v>43800</v>
      </c>
      <c r="B30" s="243">
        <v>40</v>
      </c>
      <c r="C30" s="243">
        <v>76</v>
      </c>
      <c r="D30" s="243">
        <v>48</v>
      </c>
      <c r="E30" s="243">
        <v>90</v>
      </c>
    </row>
    <row r="31" spans="1:7" x14ac:dyDescent="0.3">
      <c r="A31" s="242">
        <v>43831</v>
      </c>
      <c r="B31" s="243">
        <v>42</v>
      </c>
      <c r="C31" s="243">
        <v>79</v>
      </c>
      <c r="D31" s="243">
        <v>51</v>
      </c>
      <c r="E31" s="243">
        <v>94</v>
      </c>
    </row>
    <row r="32" spans="1:7" x14ac:dyDescent="0.3">
      <c r="A32" s="242">
        <v>43862</v>
      </c>
      <c r="B32" s="243">
        <v>31</v>
      </c>
      <c r="C32" s="243">
        <v>80</v>
      </c>
      <c r="D32" s="243">
        <v>40</v>
      </c>
      <c r="E32" s="243">
        <v>95</v>
      </c>
    </row>
    <row r="33" spans="1:7" x14ac:dyDescent="0.3">
      <c r="A33" s="242">
        <v>43910</v>
      </c>
      <c r="B33" s="243">
        <v>41</v>
      </c>
      <c r="C33" s="243">
        <v>78</v>
      </c>
      <c r="D33" s="243">
        <v>49</v>
      </c>
      <c r="E33" s="243">
        <v>117</v>
      </c>
    </row>
    <row r="34" spans="1:7" x14ac:dyDescent="0.3">
      <c r="A34" s="242">
        <v>43922</v>
      </c>
      <c r="B34" s="243">
        <v>56</v>
      </c>
      <c r="C34" s="243">
        <v>99</v>
      </c>
      <c r="D34" s="243">
        <v>71</v>
      </c>
      <c r="E34" s="243">
        <v>140</v>
      </c>
    </row>
    <row r="35" spans="1:7" x14ac:dyDescent="0.3">
      <c r="A35" s="242">
        <v>43952</v>
      </c>
      <c r="B35" s="243">
        <v>60</v>
      </c>
      <c r="C35" s="243">
        <v>114</v>
      </c>
      <c r="D35" s="243">
        <v>93</v>
      </c>
      <c r="E35" s="243">
        <v>163</v>
      </c>
    </row>
    <row r="36" spans="1:7" x14ac:dyDescent="0.3">
      <c r="A36" s="242">
        <v>43983</v>
      </c>
      <c r="B36" s="243">
        <v>47</v>
      </c>
      <c r="C36" s="243">
        <v>124</v>
      </c>
      <c r="D36" s="243">
        <v>110</v>
      </c>
      <c r="E36" s="243">
        <v>168</v>
      </c>
    </row>
    <row r="37" spans="1:7" x14ac:dyDescent="0.3">
      <c r="A37" s="242">
        <v>44013</v>
      </c>
      <c r="B37" s="243">
        <v>52</v>
      </c>
      <c r="C37" s="243">
        <v>137</v>
      </c>
      <c r="D37" s="243">
        <v>126</v>
      </c>
      <c r="E37" s="243">
        <v>191</v>
      </c>
    </row>
    <row r="38" spans="1:7" x14ac:dyDescent="0.3">
      <c r="A38" s="242">
        <v>44044</v>
      </c>
      <c r="B38" s="243">
        <v>53</v>
      </c>
      <c r="C38" s="243">
        <v>130</v>
      </c>
      <c r="D38" s="243">
        <v>111</v>
      </c>
      <c r="E38" s="243">
        <v>207</v>
      </c>
    </row>
    <row r="39" spans="1:7" ht="14" x14ac:dyDescent="0.3">
      <c r="G39" s="146"/>
    </row>
  </sheetData>
  <pageMargins left="0.75" right="0.75" top="1" bottom="1" header="0.5" footer="0.5"/>
  <pageSetup paperSize="9" orientation="portrait" r:id="rId1"/>
  <headerFooter alignWithMargins="0"/>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35"/>
  <sheetViews>
    <sheetView zoomScaleNormal="100" workbookViewId="0">
      <selection activeCell="O15" sqref="O15"/>
    </sheetView>
  </sheetViews>
  <sheetFormatPr defaultColWidth="28.90625" defaultRowHeight="12.5" x14ac:dyDescent="0.25"/>
  <cols>
    <col min="1" max="1" width="9.90625" style="50" customWidth="1"/>
    <col min="2" max="2" width="14.90625" style="50" customWidth="1"/>
    <col min="3" max="3" width="6.54296875" style="50" bestFit="1" customWidth="1"/>
    <col min="4" max="4" width="7.453125" style="50" bestFit="1" customWidth="1"/>
    <col min="5" max="6" width="4.54296875" style="50" bestFit="1" customWidth="1"/>
    <col min="7" max="7" width="4" style="50" bestFit="1" customWidth="1"/>
    <col min="8" max="8" width="4.08984375" style="50" bestFit="1" customWidth="1"/>
    <col min="9" max="9" width="4" style="50" bestFit="1" customWidth="1"/>
    <col min="10" max="10" width="6.54296875" style="50" bestFit="1" customWidth="1"/>
    <col min="11" max="11" width="9.08984375" style="50" bestFit="1" customWidth="1"/>
    <col min="12" max="12" width="7.08984375" style="50" bestFit="1" customWidth="1"/>
    <col min="13" max="14" width="9" style="50" bestFit="1" customWidth="1"/>
    <col min="15" max="17" width="11.08984375" style="50" customWidth="1"/>
    <col min="18" max="18" width="19.54296875" style="50" customWidth="1"/>
    <col min="19" max="26" width="12" style="50" customWidth="1"/>
    <col min="27" max="16384" width="28.90625" style="50"/>
  </cols>
  <sheetData>
    <row r="1" spans="1:9" x14ac:dyDescent="0.25">
      <c r="I1" s="142"/>
    </row>
    <row r="2" spans="1:9" x14ac:dyDescent="0.25">
      <c r="I2" s="142"/>
    </row>
    <row r="3" spans="1:9" x14ac:dyDescent="0.25">
      <c r="I3" s="142"/>
    </row>
    <row r="4" spans="1:9" x14ac:dyDescent="0.25">
      <c r="I4" s="143"/>
    </row>
    <row r="5" spans="1:9" x14ac:dyDescent="0.25">
      <c r="I5" s="142"/>
    </row>
    <row r="6" spans="1:9" x14ac:dyDescent="0.25">
      <c r="I6" s="142"/>
    </row>
    <row r="7" spans="1:9" x14ac:dyDescent="0.25">
      <c r="I7" s="142"/>
    </row>
    <row r="8" spans="1:9" x14ac:dyDescent="0.25">
      <c r="I8" s="143"/>
    </row>
    <row r="9" spans="1:9" x14ac:dyDescent="0.25">
      <c r="I9" s="142"/>
    </row>
    <row r="10" spans="1:9" x14ac:dyDescent="0.25">
      <c r="I10" s="142"/>
    </row>
    <row r="11" spans="1:9" x14ac:dyDescent="0.25">
      <c r="I11" s="142"/>
    </row>
    <row r="12" spans="1:9" x14ac:dyDescent="0.25">
      <c r="I12" s="142"/>
    </row>
    <row r="13" spans="1:9" x14ac:dyDescent="0.25">
      <c r="A13" s="49"/>
      <c r="I13" s="142"/>
    </row>
    <row r="14" spans="1:9" x14ac:dyDescent="0.25">
      <c r="I14" s="142"/>
    </row>
    <row r="15" spans="1:9" x14ac:dyDescent="0.25">
      <c r="I15" s="142"/>
    </row>
    <row r="16" spans="1:9" x14ac:dyDescent="0.25">
      <c r="I16" s="142"/>
    </row>
    <row r="17" spans="1:15" x14ac:dyDescent="0.25">
      <c r="I17" s="142"/>
    </row>
    <row r="18" spans="1:15" x14ac:dyDescent="0.25">
      <c r="I18" s="143"/>
    </row>
    <row r="19" spans="1:15" ht="13" x14ac:dyDescent="0.3">
      <c r="A19" s="48"/>
      <c r="B19" s="48"/>
      <c r="C19" s="106" t="s">
        <v>1</v>
      </c>
      <c r="D19" s="106" t="s">
        <v>2</v>
      </c>
      <c r="E19" s="106" t="s">
        <v>13</v>
      </c>
      <c r="F19" s="106" t="s">
        <v>3</v>
      </c>
      <c r="G19" s="106" t="s">
        <v>4</v>
      </c>
      <c r="H19" s="106" t="s">
        <v>5</v>
      </c>
      <c r="I19" s="106" t="s">
        <v>6</v>
      </c>
      <c r="J19" s="106" t="s">
        <v>7</v>
      </c>
      <c r="K19" s="106" t="s">
        <v>14</v>
      </c>
      <c r="L19" s="106" t="s">
        <v>15</v>
      </c>
      <c r="M19" s="106" t="s">
        <v>16</v>
      </c>
      <c r="N19" s="106" t="s">
        <v>17</v>
      </c>
      <c r="O19" s="48"/>
    </row>
    <row r="20" spans="1:15" ht="13" x14ac:dyDescent="0.3">
      <c r="A20" s="48" t="s">
        <v>144</v>
      </c>
      <c r="B20" s="48" t="s">
        <v>253</v>
      </c>
      <c r="C20" s="247">
        <v>2.6565828669178919</v>
      </c>
      <c r="D20" s="247">
        <v>2.7516200119051248</v>
      </c>
      <c r="E20" s="247">
        <v>2.5144566710633813</v>
      </c>
      <c r="F20" s="247">
        <v>2.354899372364454</v>
      </c>
      <c r="G20" s="247">
        <v>2.299185358776922</v>
      </c>
      <c r="H20" s="247">
        <v>2.5178999880424615</v>
      </c>
      <c r="I20" s="247">
        <v>3.0321031763414963</v>
      </c>
      <c r="J20" s="247">
        <v>3.4288469862455297</v>
      </c>
      <c r="K20" s="247">
        <v>3.1864225938733273</v>
      </c>
      <c r="L20" s="247">
        <v>2.6990630117861838</v>
      </c>
      <c r="M20" s="247">
        <v>2.5810630965706278</v>
      </c>
      <c r="N20" s="247">
        <v>2.7338850434355568</v>
      </c>
      <c r="O20" s="48"/>
    </row>
    <row r="21" spans="1:15" ht="13" x14ac:dyDescent="0.3">
      <c r="A21" s="48" t="s">
        <v>144</v>
      </c>
      <c r="B21" s="48" t="s">
        <v>733</v>
      </c>
      <c r="C21" s="247">
        <v>3.9497415691507478</v>
      </c>
      <c r="D21" s="247">
        <v>3.9843191147324943</v>
      </c>
      <c r="E21" s="247">
        <v>3.7723247609394273</v>
      </c>
      <c r="F21" s="247">
        <v>3.7522777404814427</v>
      </c>
      <c r="G21" s="247">
        <v>4.0181675057010153</v>
      </c>
      <c r="H21" s="247">
        <v>4.4022971786293423</v>
      </c>
      <c r="I21" s="247">
        <v>5.3373018848120433</v>
      </c>
      <c r="J21" s="247">
        <v>6.0003321083828487</v>
      </c>
      <c r="K21" s="247">
        <v>5.6139990260781047</v>
      </c>
      <c r="L21" s="247">
        <v>4.6026676686079275</v>
      </c>
      <c r="M21" s="247">
        <v>4.1816654667626585</v>
      </c>
      <c r="N21" s="247">
        <v>4.3057190811393076</v>
      </c>
      <c r="O21" s="48"/>
    </row>
    <row r="22" spans="1:15" s="49" customFormat="1" x14ac:dyDescent="0.25">
      <c r="A22" s="106" t="s">
        <v>144</v>
      </c>
      <c r="B22" s="106" t="s">
        <v>237</v>
      </c>
      <c r="C22" s="248">
        <v>3.0577232610602536</v>
      </c>
      <c r="D22" s="248">
        <v>3.1286019185141156</v>
      </c>
      <c r="E22" s="248">
        <v>2.8961571872623129</v>
      </c>
      <c r="F22" s="248">
        <v>2.7698990066814617</v>
      </c>
      <c r="G22" s="248">
        <v>2.8012175978119265</v>
      </c>
      <c r="H22" s="248">
        <v>3.0704439166523838</v>
      </c>
      <c r="I22" s="248">
        <v>3.7224842208312721</v>
      </c>
      <c r="J22" s="248">
        <v>4.2102938283396583</v>
      </c>
      <c r="K22" s="248">
        <v>3.9255701118132187</v>
      </c>
      <c r="L22" s="248">
        <v>3.2756042981965572</v>
      </c>
      <c r="M22" s="248">
        <v>3.0706879148441564</v>
      </c>
      <c r="N22" s="248">
        <v>3.2153292288427422</v>
      </c>
      <c r="O22" s="106"/>
    </row>
    <row r="23" spans="1:15" ht="13" x14ac:dyDescent="0.3">
      <c r="A23" s="48" t="s">
        <v>144</v>
      </c>
      <c r="B23" s="48" t="s">
        <v>251</v>
      </c>
      <c r="C23" s="247">
        <v>1.9769813486760757</v>
      </c>
      <c r="D23" s="247">
        <v>2.0287281734669325</v>
      </c>
      <c r="E23" s="247">
        <v>2.0679771614263611</v>
      </c>
      <c r="F23" s="247">
        <v>2.0287584700412911</v>
      </c>
      <c r="G23" s="247">
        <v>1.9522374734962618</v>
      </c>
      <c r="H23" s="247">
        <v>2.0341225681216493</v>
      </c>
      <c r="I23" s="247">
        <v>2.0543810519995169</v>
      </c>
      <c r="J23" s="247">
        <v>2.3672145201484289</v>
      </c>
      <c r="K23" s="247">
        <v>2.1342443213225182</v>
      </c>
      <c r="L23" s="247">
        <v>2.2082852310253176</v>
      </c>
      <c r="M23" s="247">
        <v>2.1270524673676414</v>
      </c>
      <c r="N23" s="247">
        <v>2.117027136438749</v>
      </c>
      <c r="O23" s="48"/>
    </row>
    <row r="24" spans="1:15" ht="13" x14ac:dyDescent="0.3">
      <c r="A24" s="48" t="s">
        <v>144</v>
      </c>
      <c r="B24" s="48" t="s">
        <v>734</v>
      </c>
      <c r="C24" s="247">
        <v>3.6175273881205054</v>
      </c>
      <c r="D24" s="247">
        <v>3.6017834571275471</v>
      </c>
      <c r="E24" s="247">
        <v>3.630892047552821</v>
      </c>
      <c r="F24" s="247">
        <v>3.7029932973157291</v>
      </c>
      <c r="G24" s="247">
        <v>3.7766013563411791</v>
      </c>
      <c r="H24" s="247">
        <v>3.6504883659539162</v>
      </c>
      <c r="I24" s="247">
        <v>3.5034712329999551</v>
      </c>
      <c r="J24" s="247">
        <v>3.6478977298707425</v>
      </c>
      <c r="K24" s="247">
        <v>3.6832845148865672</v>
      </c>
      <c r="L24" s="247">
        <v>3.7441786883138715</v>
      </c>
      <c r="M24" s="247">
        <v>3.9766818654507636</v>
      </c>
      <c r="N24" s="247">
        <v>3.9580149803351792</v>
      </c>
      <c r="O24" s="48"/>
    </row>
    <row r="25" spans="1:15" s="49" customFormat="1" x14ac:dyDescent="0.25">
      <c r="A25" s="106" t="s">
        <v>144</v>
      </c>
      <c r="B25" s="106" t="s">
        <v>252</v>
      </c>
      <c r="C25" s="248">
        <v>2.4858819837915704</v>
      </c>
      <c r="D25" s="248">
        <v>2.5097972183583956</v>
      </c>
      <c r="E25" s="248">
        <v>2.5422442357014163</v>
      </c>
      <c r="F25" s="248">
        <v>2.5259801652761791</v>
      </c>
      <c r="G25" s="248">
        <v>2.485046663258994</v>
      </c>
      <c r="H25" s="248">
        <v>2.5080741917317435</v>
      </c>
      <c r="I25" s="248">
        <v>2.4883672368099021</v>
      </c>
      <c r="J25" s="248">
        <v>2.7564004584005857</v>
      </c>
      <c r="K25" s="248">
        <v>2.6058954706221145</v>
      </c>
      <c r="L25" s="248">
        <v>2.6734584940141035</v>
      </c>
      <c r="M25" s="248">
        <v>2.692854739546692</v>
      </c>
      <c r="N25" s="248">
        <v>2.6809116634235868</v>
      </c>
      <c r="O25" s="106"/>
    </row>
    <row r="26" spans="1:15" ht="13" x14ac:dyDescent="0.3">
      <c r="A26" s="48">
        <v>2020</v>
      </c>
      <c r="B26" s="48" t="s">
        <v>253</v>
      </c>
      <c r="C26" s="247">
        <v>3.0849011174044505</v>
      </c>
      <c r="D26" s="247">
        <v>3.1513250227028813</v>
      </c>
      <c r="E26" s="247">
        <v>3.5626085490880048</v>
      </c>
      <c r="F26" s="247">
        <v>4.6191833305854555</v>
      </c>
      <c r="G26" s="247">
        <v>6.082284102813305</v>
      </c>
      <c r="H26" s="247">
        <v>6.4752358535993437</v>
      </c>
      <c r="I26" s="247">
        <v>5.9740086121977987</v>
      </c>
      <c r="J26" s="247"/>
      <c r="K26" s="247"/>
      <c r="L26" s="247"/>
      <c r="M26" s="247"/>
      <c r="N26" s="247"/>
      <c r="O26" s="48"/>
    </row>
    <row r="27" spans="1:15" ht="13" x14ac:dyDescent="0.3">
      <c r="A27" s="48">
        <v>2020</v>
      </c>
      <c r="B27" s="48" t="s">
        <v>733</v>
      </c>
      <c r="C27" s="247">
        <v>5.1112410843821925</v>
      </c>
      <c r="D27" s="247">
        <v>5.1200409045483068</v>
      </c>
      <c r="E27" s="247">
        <v>6.0492261268206953</v>
      </c>
      <c r="F27" s="247">
        <v>7.3140090187530165</v>
      </c>
      <c r="G27" s="247">
        <v>8.9031898866836983</v>
      </c>
      <c r="H27" s="247">
        <v>9.806073337827458</v>
      </c>
      <c r="I27" s="247">
        <v>9.6911397594418709</v>
      </c>
      <c r="J27" s="247"/>
      <c r="K27" s="247"/>
      <c r="L27" s="247"/>
      <c r="M27" s="247"/>
      <c r="N27" s="247"/>
      <c r="O27" s="48"/>
    </row>
    <row r="28" spans="1:15" s="49" customFormat="1" x14ac:dyDescent="0.25">
      <c r="A28" s="106">
        <v>2020</v>
      </c>
      <c r="B28" s="106" t="s">
        <v>237</v>
      </c>
      <c r="C28" s="248">
        <v>3.6954810121946755</v>
      </c>
      <c r="D28" s="248">
        <v>3.7397026204776038</v>
      </c>
      <c r="E28" s="248">
        <v>4.3247913199252945</v>
      </c>
      <c r="F28" s="248">
        <v>5.4830691104615186</v>
      </c>
      <c r="G28" s="248">
        <v>7.0054904566805911</v>
      </c>
      <c r="H28" s="248">
        <v>7.5727794236536026</v>
      </c>
      <c r="I28" s="248">
        <v>7.1805192861063514</v>
      </c>
      <c r="J28" s="248">
        <v>6.628890312039629</v>
      </c>
      <c r="K28" s="248"/>
      <c r="L28" s="248"/>
      <c r="M28" s="248"/>
      <c r="N28" s="248"/>
      <c r="O28" s="106"/>
    </row>
    <row r="29" spans="1:15" ht="13" x14ac:dyDescent="0.3">
      <c r="A29" s="48">
        <v>2020</v>
      </c>
      <c r="B29" s="48" t="s">
        <v>251</v>
      </c>
      <c r="C29" s="247">
        <v>2.0959113676493231</v>
      </c>
      <c r="D29" s="247">
        <v>2.1831090563857014</v>
      </c>
      <c r="E29" s="247">
        <v>5.6877890062216485</v>
      </c>
      <c r="F29" s="247">
        <v>8.0622747721223824</v>
      </c>
      <c r="G29" s="247">
        <v>8.0631091744105916</v>
      </c>
      <c r="H29" s="247">
        <v>7.0080011094460852</v>
      </c>
      <c r="I29" s="247">
        <v>6.5960006754664944</v>
      </c>
      <c r="J29" s="247"/>
      <c r="K29" s="247"/>
      <c r="L29" s="247"/>
      <c r="M29" s="247"/>
      <c r="N29" s="247"/>
      <c r="O29" s="48"/>
    </row>
    <row r="30" spans="1:15" ht="13" x14ac:dyDescent="0.3">
      <c r="A30" s="48">
        <v>2020</v>
      </c>
      <c r="B30" s="48" t="s">
        <v>734</v>
      </c>
      <c r="C30" s="247">
        <v>4.7580345003076312</v>
      </c>
      <c r="D30" s="247">
        <v>4.9968624352150979</v>
      </c>
      <c r="E30" s="247">
        <v>11.069661021164416</v>
      </c>
      <c r="F30" s="247">
        <v>12.83009135231376</v>
      </c>
      <c r="G30" s="247">
        <v>12.863529180585576</v>
      </c>
      <c r="H30" s="247">
        <v>12.665590167275464</v>
      </c>
      <c r="I30" s="247">
        <v>11.836104217454007</v>
      </c>
      <c r="J30" s="247"/>
      <c r="K30" s="247"/>
      <c r="L30" s="247"/>
      <c r="M30" s="247"/>
      <c r="N30" s="247"/>
      <c r="O30" s="48"/>
    </row>
    <row r="31" spans="1:15" s="49" customFormat="1" x14ac:dyDescent="0.25">
      <c r="A31" s="106">
        <v>2020</v>
      </c>
      <c r="B31" s="106" t="s">
        <v>252</v>
      </c>
      <c r="C31" s="248">
        <v>2.8980664298531513</v>
      </c>
      <c r="D31" s="248">
        <v>3.0240376378193403</v>
      </c>
      <c r="E31" s="248">
        <v>7.3374074121129729</v>
      </c>
      <c r="F31" s="248">
        <v>9.590703480060597</v>
      </c>
      <c r="G31" s="248">
        <v>9.634157125133644</v>
      </c>
      <c r="H31" s="248">
        <v>8.8722321089566929</v>
      </c>
      <c r="I31" s="248">
        <v>8.2968394689756622</v>
      </c>
      <c r="J31" s="248">
        <v>7.0665468806220435</v>
      </c>
      <c r="K31" s="248"/>
      <c r="L31" s="248"/>
      <c r="M31" s="248"/>
      <c r="N31" s="248"/>
      <c r="O31" s="106"/>
    </row>
    <row r="32" spans="1:15" ht="13" x14ac:dyDescent="0.3">
      <c r="A32" s="48"/>
      <c r="B32" s="48"/>
      <c r="C32" s="48"/>
      <c r="D32" s="48"/>
      <c r="E32" s="48"/>
      <c r="F32" s="48"/>
      <c r="G32" s="48"/>
      <c r="H32" s="48"/>
      <c r="I32" s="48"/>
      <c r="J32" s="48"/>
      <c r="K32" s="48"/>
      <c r="L32" s="48"/>
      <c r="M32" s="48"/>
      <c r="N32" s="48"/>
      <c r="O32" s="48"/>
    </row>
    <row r="33" spans="1:15" ht="13" x14ac:dyDescent="0.3">
      <c r="A33" s="48"/>
      <c r="B33" s="48"/>
      <c r="C33" s="48"/>
      <c r="D33" s="48"/>
      <c r="E33" s="48"/>
      <c r="F33" s="48"/>
      <c r="G33" s="48"/>
      <c r="H33" s="48"/>
      <c r="I33" s="48"/>
      <c r="J33" s="48"/>
      <c r="K33" s="48"/>
      <c r="L33" s="48"/>
      <c r="M33" s="48"/>
      <c r="N33" s="48"/>
      <c r="O33" s="48"/>
    </row>
    <row r="34" spans="1:15" ht="13" x14ac:dyDescent="0.3">
      <c r="A34" s="48"/>
      <c r="B34" s="48"/>
      <c r="C34" s="249"/>
      <c r="D34" s="48"/>
      <c r="E34" s="48"/>
      <c r="F34" s="48"/>
      <c r="G34" s="48"/>
      <c r="H34" s="48"/>
      <c r="I34" s="48"/>
      <c r="J34" s="48"/>
      <c r="K34" s="48"/>
      <c r="L34" s="48"/>
      <c r="M34" s="48"/>
      <c r="N34" s="48"/>
      <c r="O34" s="48"/>
    </row>
    <row r="35" spans="1:15" ht="13" x14ac:dyDescent="0.3">
      <c r="A35" s="48"/>
      <c r="B35" s="48"/>
      <c r="C35" s="48"/>
      <c r="D35" s="48"/>
      <c r="E35" s="48"/>
      <c r="F35" s="48"/>
      <c r="G35" s="48"/>
      <c r="H35" s="48"/>
      <c r="I35" s="250"/>
      <c r="J35" s="48"/>
      <c r="K35" s="48"/>
      <c r="L35" s="48"/>
      <c r="M35" s="48"/>
      <c r="N35" s="48"/>
      <c r="O35" s="48"/>
    </row>
  </sheetData>
  <pageMargins left="0.7" right="0.7" top="0.75" bottom="0.75" header="0.3" footer="0.3"/>
  <pageSetup paperSize="9" orientation="portrait" r:id="rId1"/>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22"/>
  <sheetViews>
    <sheetView zoomScaleNormal="100" workbookViewId="0">
      <selection activeCell="H14" sqref="H14"/>
    </sheetView>
  </sheetViews>
  <sheetFormatPr defaultRowHeight="12.5" x14ac:dyDescent="0.25"/>
  <cols>
    <col min="1" max="1" width="14.90625" style="123" customWidth="1"/>
    <col min="2" max="2" width="24.453125" style="123" bestFit="1" customWidth="1"/>
    <col min="3" max="3" width="12.453125" style="123" bestFit="1" customWidth="1"/>
    <col min="4" max="4" width="20.08984375" style="123" customWidth="1"/>
    <col min="5" max="255" width="9.08984375" style="123"/>
    <col min="256" max="256" width="12.54296875" style="123" customWidth="1"/>
    <col min="257" max="257" width="14.90625" style="123" customWidth="1"/>
    <col min="258" max="258" width="34.54296875" style="123" customWidth="1"/>
    <col min="259" max="511" width="9.08984375" style="123"/>
    <col min="512" max="512" width="12.54296875" style="123" customWidth="1"/>
    <col min="513" max="513" width="14.90625" style="123" customWidth="1"/>
    <col min="514" max="514" width="34.54296875" style="123" customWidth="1"/>
    <col min="515" max="767" width="9.08984375" style="123"/>
    <col min="768" max="768" width="12.54296875" style="123" customWidth="1"/>
    <col min="769" max="769" width="14.90625" style="123" customWidth="1"/>
    <col min="770" max="770" width="34.54296875" style="123" customWidth="1"/>
    <col min="771" max="1023" width="9.08984375" style="123"/>
    <col min="1024" max="1024" width="12.54296875" style="123" customWidth="1"/>
    <col min="1025" max="1025" width="14.90625" style="123" customWidth="1"/>
    <col min="1026" max="1026" width="34.54296875" style="123" customWidth="1"/>
    <col min="1027" max="1279" width="9.08984375" style="123"/>
    <col min="1280" max="1280" width="12.54296875" style="123" customWidth="1"/>
    <col min="1281" max="1281" width="14.90625" style="123" customWidth="1"/>
    <col min="1282" max="1282" width="34.54296875" style="123" customWidth="1"/>
    <col min="1283" max="1535" width="9.08984375" style="123"/>
    <col min="1536" max="1536" width="12.54296875" style="123" customWidth="1"/>
    <col min="1537" max="1537" width="14.90625" style="123" customWidth="1"/>
    <col min="1538" max="1538" width="34.54296875" style="123" customWidth="1"/>
    <col min="1539" max="1791" width="9.08984375" style="123"/>
    <col min="1792" max="1792" width="12.54296875" style="123" customWidth="1"/>
    <col min="1793" max="1793" width="14.90625" style="123" customWidth="1"/>
    <col min="1794" max="1794" width="34.54296875" style="123" customWidth="1"/>
    <col min="1795" max="2047" width="9.08984375" style="123"/>
    <col min="2048" max="2048" width="12.54296875" style="123" customWidth="1"/>
    <col min="2049" max="2049" width="14.90625" style="123" customWidth="1"/>
    <col min="2050" max="2050" width="34.54296875" style="123" customWidth="1"/>
    <col min="2051" max="2303" width="9.08984375" style="123"/>
    <col min="2304" max="2304" width="12.54296875" style="123" customWidth="1"/>
    <col min="2305" max="2305" width="14.90625" style="123" customWidth="1"/>
    <col min="2306" max="2306" width="34.54296875" style="123" customWidth="1"/>
    <col min="2307" max="2559" width="9.08984375" style="123"/>
    <col min="2560" max="2560" width="12.54296875" style="123" customWidth="1"/>
    <col min="2561" max="2561" width="14.90625" style="123" customWidth="1"/>
    <col min="2562" max="2562" width="34.54296875" style="123" customWidth="1"/>
    <col min="2563" max="2815" width="9.08984375" style="123"/>
    <col min="2816" max="2816" width="12.54296875" style="123" customWidth="1"/>
    <col min="2817" max="2817" width="14.90625" style="123" customWidth="1"/>
    <col min="2818" max="2818" width="34.54296875" style="123" customWidth="1"/>
    <col min="2819" max="3071" width="9.08984375" style="123"/>
    <col min="3072" max="3072" width="12.54296875" style="123" customWidth="1"/>
    <col min="3073" max="3073" width="14.90625" style="123" customWidth="1"/>
    <col min="3074" max="3074" width="34.54296875" style="123" customWidth="1"/>
    <col min="3075" max="3327" width="9.08984375" style="123"/>
    <col min="3328" max="3328" width="12.54296875" style="123" customWidth="1"/>
    <col min="3329" max="3329" width="14.90625" style="123" customWidth="1"/>
    <col min="3330" max="3330" width="34.54296875" style="123" customWidth="1"/>
    <col min="3331" max="3583" width="9.08984375" style="123"/>
    <col min="3584" max="3584" width="12.54296875" style="123" customWidth="1"/>
    <col min="3585" max="3585" width="14.90625" style="123" customWidth="1"/>
    <col min="3586" max="3586" width="34.54296875" style="123" customWidth="1"/>
    <col min="3587" max="3839" width="9.08984375" style="123"/>
    <col min="3840" max="3840" width="12.54296875" style="123" customWidth="1"/>
    <col min="3841" max="3841" width="14.90625" style="123" customWidth="1"/>
    <col min="3842" max="3842" width="34.54296875" style="123" customWidth="1"/>
    <col min="3843" max="4095" width="9.08984375" style="123"/>
    <col min="4096" max="4096" width="12.54296875" style="123" customWidth="1"/>
    <col min="4097" max="4097" width="14.90625" style="123" customWidth="1"/>
    <col min="4098" max="4098" width="34.54296875" style="123" customWidth="1"/>
    <col min="4099" max="4351" width="9.08984375" style="123"/>
    <col min="4352" max="4352" width="12.54296875" style="123" customWidth="1"/>
    <col min="4353" max="4353" width="14.90625" style="123" customWidth="1"/>
    <col min="4354" max="4354" width="34.54296875" style="123" customWidth="1"/>
    <col min="4355" max="4607" width="9.08984375" style="123"/>
    <col min="4608" max="4608" width="12.54296875" style="123" customWidth="1"/>
    <col min="4609" max="4609" width="14.90625" style="123" customWidth="1"/>
    <col min="4610" max="4610" width="34.54296875" style="123" customWidth="1"/>
    <col min="4611" max="4863" width="9.08984375" style="123"/>
    <col min="4864" max="4864" width="12.54296875" style="123" customWidth="1"/>
    <col min="4865" max="4865" width="14.90625" style="123" customWidth="1"/>
    <col min="4866" max="4866" width="34.54296875" style="123" customWidth="1"/>
    <col min="4867" max="5119" width="9.08984375" style="123"/>
    <col min="5120" max="5120" width="12.54296875" style="123" customWidth="1"/>
    <col min="5121" max="5121" width="14.90625" style="123" customWidth="1"/>
    <col min="5122" max="5122" width="34.54296875" style="123" customWidth="1"/>
    <col min="5123" max="5375" width="9.08984375" style="123"/>
    <col min="5376" max="5376" width="12.54296875" style="123" customWidth="1"/>
    <col min="5377" max="5377" width="14.90625" style="123" customWidth="1"/>
    <col min="5378" max="5378" width="34.54296875" style="123" customWidth="1"/>
    <col min="5379" max="5631" width="9.08984375" style="123"/>
    <col min="5632" max="5632" width="12.54296875" style="123" customWidth="1"/>
    <col min="5633" max="5633" width="14.90625" style="123" customWidth="1"/>
    <col min="5634" max="5634" width="34.54296875" style="123" customWidth="1"/>
    <col min="5635" max="5887" width="9.08984375" style="123"/>
    <col min="5888" max="5888" width="12.54296875" style="123" customWidth="1"/>
    <col min="5889" max="5889" width="14.90625" style="123" customWidth="1"/>
    <col min="5890" max="5890" width="34.54296875" style="123" customWidth="1"/>
    <col min="5891" max="6143" width="9.08984375" style="123"/>
    <col min="6144" max="6144" width="12.54296875" style="123" customWidth="1"/>
    <col min="6145" max="6145" width="14.90625" style="123" customWidth="1"/>
    <col min="6146" max="6146" width="34.54296875" style="123" customWidth="1"/>
    <col min="6147" max="6399" width="9.08984375" style="123"/>
    <col min="6400" max="6400" width="12.54296875" style="123" customWidth="1"/>
    <col min="6401" max="6401" width="14.90625" style="123" customWidth="1"/>
    <col min="6402" max="6402" width="34.54296875" style="123" customWidth="1"/>
    <col min="6403" max="6655" width="9.08984375" style="123"/>
    <col min="6656" max="6656" width="12.54296875" style="123" customWidth="1"/>
    <col min="6657" max="6657" width="14.90625" style="123" customWidth="1"/>
    <col min="6658" max="6658" width="34.54296875" style="123" customWidth="1"/>
    <col min="6659" max="6911" width="9.08984375" style="123"/>
    <col min="6912" max="6912" width="12.54296875" style="123" customWidth="1"/>
    <col min="6913" max="6913" width="14.90625" style="123" customWidth="1"/>
    <col min="6914" max="6914" width="34.54296875" style="123" customWidth="1"/>
    <col min="6915" max="7167" width="9.08984375" style="123"/>
    <col min="7168" max="7168" width="12.54296875" style="123" customWidth="1"/>
    <col min="7169" max="7169" width="14.90625" style="123" customWidth="1"/>
    <col min="7170" max="7170" width="34.54296875" style="123" customWidth="1"/>
    <col min="7171" max="7423" width="9.08984375" style="123"/>
    <col min="7424" max="7424" width="12.54296875" style="123" customWidth="1"/>
    <col min="7425" max="7425" width="14.90625" style="123" customWidth="1"/>
    <col min="7426" max="7426" width="34.54296875" style="123" customWidth="1"/>
    <col min="7427" max="7679" width="9.08984375" style="123"/>
    <col min="7680" max="7680" width="12.54296875" style="123" customWidth="1"/>
    <col min="7681" max="7681" width="14.90625" style="123" customWidth="1"/>
    <col min="7682" max="7682" width="34.54296875" style="123" customWidth="1"/>
    <col min="7683" max="7935" width="9.08984375" style="123"/>
    <col min="7936" max="7936" width="12.54296875" style="123" customWidth="1"/>
    <col min="7937" max="7937" width="14.90625" style="123" customWidth="1"/>
    <col min="7938" max="7938" width="34.54296875" style="123" customWidth="1"/>
    <col min="7939" max="8191" width="9.08984375" style="123"/>
    <col min="8192" max="8192" width="12.54296875" style="123" customWidth="1"/>
    <col min="8193" max="8193" width="14.90625" style="123" customWidth="1"/>
    <col min="8194" max="8194" width="34.54296875" style="123" customWidth="1"/>
    <col min="8195" max="8447" width="9.08984375" style="123"/>
    <col min="8448" max="8448" width="12.54296875" style="123" customWidth="1"/>
    <col min="8449" max="8449" width="14.90625" style="123" customWidth="1"/>
    <col min="8450" max="8450" width="34.54296875" style="123" customWidth="1"/>
    <col min="8451" max="8703" width="9.08984375" style="123"/>
    <col min="8704" max="8704" width="12.54296875" style="123" customWidth="1"/>
    <col min="8705" max="8705" width="14.90625" style="123" customWidth="1"/>
    <col min="8706" max="8706" width="34.54296875" style="123" customWidth="1"/>
    <col min="8707" max="8959" width="9.08984375" style="123"/>
    <col min="8960" max="8960" width="12.54296875" style="123" customWidth="1"/>
    <col min="8961" max="8961" width="14.90625" style="123" customWidth="1"/>
    <col min="8962" max="8962" width="34.54296875" style="123" customWidth="1"/>
    <col min="8963" max="9215" width="9.08984375" style="123"/>
    <col min="9216" max="9216" width="12.54296875" style="123" customWidth="1"/>
    <col min="9217" max="9217" width="14.90625" style="123" customWidth="1"/>
    <col min="9218" max="9218" width="34.54296875" style="123" customWidth="1"/>
    <col min="9219" max="9471" width="9.08984375" style="123"/>
    <col min="9472" max="9472" width="12.54296875" style="123" customWidth="1"/>
    <col min="9473" max="9473" width="14.90625" style="123" customWidth="1"/>
    <col min="9474" max="9474" width="34.54296875" style="123" customWidth="1"/>
    <col min="9475" max="9727" width="9.08984375" style="123"/>
    <col min="9728" max="9728" width="12.54296875" style="123" customWidth="1"/>
    <col min="9729" max="9729" width="14.90625" style="123" customWidth="1"/>
    <col min="9730" max="9730" width="34.54296875" style="123" customWidth="1"/>
    <col min="9731" max="9983" width="9.08984375" style="123"/>
    <col min="9984" max="9984" width="12.54296875" style="123" customWidth="1"/>
    <col min="9985" max="9985" width="14.90625" style="123" customWidth="1"/>
    <col min="9986" max="9986" width="34.54296875" style="123" customWidth="1"/>
    <col min="9987" max="10239" width="9.08984375" style="123"/>
    <col min="10240" max="10240" width="12.54296875" style="123" customWidth="1"/>
    <col min="10241" max="10241" width="14.90625" style="123" customWidth="1"/>
    <col min="10242" max="10242" width="34.54296875" style="123" customWidth="1"/>
    <col min="10243" max="10495" width="9.08984375" style="123"/>
    <col min="10496" max="10496" width="12.54296875" style="123" customWidth="1"/>
    <col min="10497" max="10497" width="14.90625" style="123" customWidth="1"/>
    <col min="10498" max="10498" width="34.54296875" style="123" customWidth="1"/>
    <col min="10499" max="10751" width="9.08984375" style="123"/>
    <col min="10752" max="10752" width="12.54296875" style="123" customWidth="1"/>
    <col min="10753" max="10753" width="14.90625" style="123" customWidth="1"/>
    <col min="10754" max="10754" width="34.54296875" style="123" customWidth="1"/>
    <col min="10755" max="11007" width="9.08984375" style="123"/>
    <col min="11008" max="11008" width="12.54296875" style="123" customWidth="1"/>
    <col min="11009" max="11009" width="14.90625" style="123" customWidth="1"/>
    <col min="11010" max="11010" width="34.54296875" style="123" customWidth="1"/>
    <col min="11011" max="11263" width="9.08984375" style="123"/>
    <col min="11264" max="11264" width="12.54296875" style="123" customWidth="1"/>
    <col min="11265" max="11265" width="14.90625" style="123" customWidth="1"/>
    <col min="11266" max="11266" width="34.54296875" style="123" customWidth="1"/>
    <col min="11267" max="11519" width="9.08984375" style="123"/>
    <col min="11520" max="11520" width="12.54296875" style="123" customWidth="1"/>
    <col min="11521" max="11521" width="14.90625" style="123" customWidth="1"/>
    <col min="11522" max="11522" width="34.54296875" style="123" customWidth="1"/>
    <col min="11523" max="11775" width="9.08984375" style="123"/>
    <col min="11776" max="11776" width="12.54296875" style="123" customWidth="1"/>
    <col min="11777" max="11777" width="14.90625" style="123" customWidth="1"/>
    <col min="11778" max="11778" width="34.54296875" style="123" customWidth="1"/>
    <col min="11779" max="12031" width="9.08984375" style="123"/>
    <col min="12032" max="12032" width="12.54296875" style="123" customWidth="1"/>
    <col min="12033" max="12033" width="14.90625" style="123" customWidth="1"/>
    <col min="12034" max="12034" width="34.54296875" style="123" customWidth="1"/>
    <col min="12035" max="12287" width="9.08984375" style="123"/>
    <col min="12288" max="12288" width="12.54296875" style="123" customWidth="1"/>
    <col min="12289" max="12289" width="14.90625" style="123" customWidth="1"/>
    <col min="12290" max="12290" width="34.54296875" style="123" customWidth="1"/>
    <col min="12291" max="12543" width="9.08984375" style="123"/>
    <col min="12544" max="12544" width="12.54296875" style="123" customWidth="1"/>
    <col min="12545" max="12545" width="14.90625" style="123" customWidth="1"/>
    <col min="12546" max="12546" width="34.54296875" style="123" customWidth="1"/>
    <col min="12547" max="12799" width="9.08984375" style="123"/>
    <col min="12800" max="12800" width="12.54296875" style="123" customWidth="1"/>
    <col min="12801" max="12801" width="14.90625" style="123" customWidth="1"/>
    <col min="12802" max="12802" width="34.54296875" style="123" customWidth="1"/>
    <col min="12803" max="13055" width="9.08984375" style="123"/>
    <col min="13056" max="13056" width="12.54296875" style="123" customWidth="1"/>
    <col min="13057" max="13057" width="14.90625" style="123" customWidth="1"/>
    <col min="13058" max="13058" width="34.54296875" style="123" customWidth="1"/>
    <col min="13059" max="13311" width="9.08984375" style="123"/>
    <col min="13312" max="13312" width="12.54296875" style="123" customWidth="1"/>
    <col min="13313" max="13313" width="14.90625" style="123" customWidth="1"/>
    <col min="13314" max="13314" width="34.54296875" style="123" customWidth="1"/>
    <col min="13315" max="13567" width="9.08984375" style="123"/>
    <col min="13568" max="13568" width="12.54296875" style="123" customWidth="1"/>
    <col min="13569" max="13569" width="14.90625" style="123" customWidth="1"/>
    <col min="13570" max="13570" width="34.54296875" style="123" customWidth="1"/>
    <col min="13571" max="13823" width="9.08984375" style="123"/>
    <col min="13824" max="13824" width="12.54296875" style="123" customWidth="1"/>
    <col min="13825" max="13825" width="14.90625" style="123" customWidth="1"/>
    <col min="13826" max="13826" width="34.54296875" style="123" customWidth="1"/>
    <col min="13827" max="14079" width="9.08984375" style="123"/>
    <col min="14080" max="14080" width="12.54296875" style="123" customWidth="1"/>
    <col min="14081" max="14081" width="14.90625" style="123" customWidth="1"/>
    <col min="14082" max="14082" width="34.54296875" style="123" customWidth="1"/>
    <col min="14083" max="14335" width="9.08984375" style="123"/>
    <col min="14336" max="14336" width="12.54296875" style="123" customWidth="1"/>
    <col min="14337" max="14337" width="14.90625" style="123" customWidth="1"/>
    <col min="14338" max="14338" width="34.54296875" style="123" customWidth="1"/>
    <col min="14339" max="14591" width="9.08984375" style="123"/>
    <col min="14592" max="14592" width="12.54296875" style="123" customWidth="1"/>
    <col min="14593" max="14593" width="14.90625" style="123" customWidth="1"/>
    <col min="14594" max="14594" width="34.54296875" style="123" customWidth="1"/>
    <col min="14595" max="14847" width="9.08984375" style="123"/>
    <col min="14848" max="14848" width="12.54296875" style="123" customWidth="1"/>
    <col min="14849" max="14849" width="14.90625" style="123" customWidth="1"/>
    <col min="14850" max="14850" width="34.54296875" style="123" customWidth="1"/>
    <col min="14851" max="15103" width="9.08984375" style="123"/>
    <col min="15104" max="15104" width="12.54296875" style="123" customWidth="1"/>
    <col min="15105" max="15105" width="14.90625" style="123" customWidth="1"/>
    <col min="15106" max="15106" width="34.54296875" style="123" customWidth="1"/>
    <col min="15107" max="15359" width="9.08984375" style="123"/>
    <col min="15360" max="15360" width="12.54296875" style="123" customWidth="1"/>
    <col min="15361" max="15361" width="14.90625" style="123" customWidth="1"/>
    <col min="15362" max="15362" width="34.54296875" style="123" customWidth="1"/>
    <col min="15363" max="15615" width="9.08984375" style="123"/>
    <col min="15616" max="15616" width="12.54296875" style="123" customWidth="1"/>
    <col min="15617" max="15617" width="14.90625" style="123" customWidth="1"/>
    <col min="15618" max="15618" width="34.54296875" style="123" customWidth="1"/>
    <col min="15619" max="15871" width="9.08984375" style="123"/>
    <col min="15872" max="15872" width="12.54296875" style="123" customWidth="1"/>
    <col min="15873" max="15873" width="14.90625" style="123" customWidth="1"/>
    <col min="15874" max="15874" width="34.54296875" style="123" customWidth="1"/>
    <col min="15875" max="16127" width="9.08984375" style="123"/>
    <col min="16128" max="16128" width="12.54296875" style="123" customWidth="1"/>
    <col min="16129" max="16129" width="14.90625" style="123" customWidth="1"/>
    <col min="16130" max="16130" width="34.54296875" style="123" customWidth="1"/>
    <col min="16131" max="16384" width="9.08984375" style="123"/>
  </cols>
  <sheetData>
    <row r="1" spans="1:10" s="162" customFormat="1" x14ac:dyDescent="0.25">
      <c r="D1" s="251"/>
    </row>
    <row r="2" spans="1:10" s="162" customFormat="1" x14ac:dyDescent="0.25">
      <c r="B2" s="252"/>
      <c r="H2" s="253"/>
      <c r="I2" s="253"/>
    </row>
    <row r="3" spans="1:10" s="162" customFormat="1" x14ac:dyDescent="0.25">
      <c r="B3" s="252"/>
      <c r="H3" s="253"/>
      <c r="I3" s="253"/>
    </row>
    <row r="4" spans="1:10" s="162" customFormat="1" x14ac:dyDescent="0.25">
      <c r="B4" s="252"/>
      <c r="H4" s="253"/>
      <c r="I4" s="253"/>
    </row>
    <row r="5" spans="1:10" s="162" customFormat="1" x14ac:dyDescent="0.25">
      <c r="B5" s="251"/>
    </row>
    <row r="6" spans="1:10" s="162" customFormat="1" x14ac:dyDescent="0.25">
      <c r="B6" s="251"/>
    </row>
    <row r="7" spans="1:10" s="162" customFormat="1" x14ac:dyDescent="0.25"/>
    <row r="8" spans="1:10" s="162" customFormat="1" x14ac:dyDescent="0.25">
      <c r="C8" s="253"/>
      <c r="D8" s="253"/>
      <c r="E8" s="253"/>
      <c r="F8" s="253"/>
      <c r="G8" s="253"/>
      <c r="H8" s="253"/>
      <c r="I8" s="253"/>
      <c r="J8" s="253"/>
    </row>
    <row r="9" spans="1:10" s="162" customFormat="1" x14ac:dyDescent="0.25">
      <c r="C9" s="253"/>
      <c r="D9" s="253"/>
      <c r="E9" s="253"/>
      <c r="F9" s="253"/>
      <c r="G9" s="253"/>
      <c r="H9" s="253"/>
      <c r="I9" s="253"/>
      <c r="J9" s="253"/>
    </row>
    <row r="10" spans="1:10" s="162" customFormat="1" x14ac:dyDescent="0.25">
      <c r="C10" s="253"/>
      <c r="D10" s="253"/>
      <c r="E10" s="253"/>
      <c r="F10" s="253"/>
      <c r="G10" s="253"/>
      <c r="H10" s="253"/>
      <c r="I10" s="253"/>
      <c r="J10" s="253"/>
    </row>
    <row r="11" spans="1:10" s="162" customFormat="1" x14ac:dyDescent="0.25">
      <c r="C11" s="253"/>
      <c r="D11" s="253"/>
      <c r="E11" s="253"/>
      <c r="F11" s="253"/>
      <c r="G11" s="253"/>
      <c r="H11" s="253"/>
      <c r="I11" s="253"/>
      <c r="J11" s="253"/>
    </row>
    <row r="12" spans="1:10" s="162" customFormat="1" x14ac:dyDescent="0.25">
      <c r="C12" s="253"/>
      <c r="D12" s="253"/>
      <c r="E12" s="253"/>
      <c r="F12" s="253"/>
      <c r="G12" s="253"/>
      <c r="H12" s="253"/>
      <c r="I12" s="253"/>
      <c r="J12" s="253"/>
    </row>
    <row r="13" spans="1:10" s="162" customFormat="1" x14ac:dyDescent="0.25">
      <c r="C13" s="253"/>
      <c r="D13" s="253"/>
      <c r="E13" s="253"/>
      <c r="F13" s="253"/>
      <c r="G13" s="253"/>
      <c r="H13" s="253"/>
      <c r="I13" s="253"/>
      <c r="J13" s="253"/>
    </row>
    <row r="14" spans="1:10" s="162" customFormat="1" x14ac:dyDescent="0.25">
      <c r="C14" s="253"/>
      <c r="D14" s="253"/>
      <c r="E14" s="253"/>
      <c r="F14" s="253"/>
      <c r="G14" s="253"/>
      <c r="H14" s="253"/>
      <c r="I14" s="253"/>
      <c r="J14" s="253"/>
    </row>
    <row r="15" spans="1:10" ht="13" x14ac:dyDescent="0.3">
      <c r="A15" s="222"/>
      <c r="B15" s="222"/>
      <c r="C15" s="255" t="s">
        <v>34</v>
      </c>
      <c r="D15" s="224" t="s">
        <v>735</v>
      </c>
    </row>
    <row r="16" spans="1:10" ht="13" x14ac:dyDescent="0.3">
      <c r="A16" s="222" t="s">
        <v>19</v>
      </c>
      <c r="B16" s="222" t="s">
        <v>278</v>
      </c>
      <c r="C16" s="254">
        <v>87640</v>
      </c>
      <c r="D16" s="254">
        <v>83967.665999999968</v>
      </c>
    </row>
    <row r="17" spans="1:4" ht="13" x14ac:dyDescent="0.3">
      <c r="A17" s="222"/>
      <c r="B17" s="222" t="s">
        <v>279</v>
      </c>
      <c r="C17" s="254">
        <v>194542</v>
      </c>
      <c r="D17" s="254">
        <v>222432.00300000003</v>
      </c>
    </row>
    <row r="18" spans="1:4" ht="13" x14ac:dyDescent="0.3">
      <c r="A18" s="222"/>
      <c r="B18" s="222" t="s">
        <v>281</v>
      </c>
      <c r="C18" s="254">
        <v>16113</v>
      </c>
      <c r="D18" s="254">
        <v>10879</v>
      </c>
    </row>
    <row r="19" spans="1:4" ht="13" x14ac:dyDescent="0.3">
      <c r="A19" s="222" t="s">
        <v>20</v>
      </c>
      <c r="B19" s="222" t="s">
        <v>280</v>
      </c>
      <c r="C19" s="254">
        <v>70328</v>
      </c>
      <c r="D19" s="254">
        <v>51916.003000000012</v>
      </c>
    </row>
    <row r="20" spans="1:4" ht="13" x14ac:dyDescent="0.3">
      <c r="A20" s="222"/>
      <c r="B20" s="222" t="s">
        <v>804</v>
      </c>
      <c r="C20" s="254">
        <v>60096</v>
      </c>
      <c r="D20" s="254">
        <v>78281.993999999992</v>
      </c>
    </row>
    <row r="21" spans="1:4" ht="13" x14ac:dyDescent="0.3">
      <c r="A21" s="222"/>
      <c r="B21" s="222" t="s">
        <v>281</v>
      </c>
      <c r="C21" s="254">
        <v>13180</v>
      </c>
      <c r="D21" s="254">
        <v>8311</v>
      </c>
    </row>
    <row r="22" spans="1:4" ht="13" x14ac:dyDescent="0.3">
      <c r="A22" s="222" t="s">
        <v>238</v>
      </c>
      <c r="B22" s="222"/>
      <c r="C22" s="254">
        <v>441899</v>
      </c>
      <c r="D22" s="254">
        <v>455788</v>
      </c>
    </row>
  </sheetData>
  <conditionalFormatting sqref="C8:J14">
    <cfRule type="dataBar" priority="9">
      <dataBar>
        <cfvo type="min"/>
        <cfvo type="max"/>
        <color rgb="FFFFB628"/>
      </dataBar>
      <extLst>
        <ext xmlns:x14="http://schemas.microsoft.com/office/spreadsheetml/2009/9/main" uri="{B025F937-C7B1-47D3-B67F-A62EFF666E3E}">
          <x14:id>{791DD8D0-6CC6-4986-AF82-BC8FAC015F9B}</x14:id>
        </ext>
      </extLst>
    </cfRule>
  </conditionalFormatting>
  <pageMargins left="0.7" right="0.7" top="0.75" bottom="0.75" header="0.3" footer="0.3"/>
  <pageSetup paperSize="9" orientation="portrait" r:id="rId1"/>
  <drawing r:id="rId2"/>
  <extLst>
    <ext xmlns:x14="http://schemas.microsoft.com/office/spreadsheetml/2009/9/main" uri="{78C0D931-6437-407d-A8EE-F0AAD7539E65}">
      <x14:conditionalFormattings>
        <x14:conditionalFormatting xmlns:xm="http://schemas.microsoft.com/office/excel/2006/main">
          <x14:cfRule type="dataBar" id="{791DD8D0-6CC6-4986-AF82-BC8FAC015F9B}">
            <x14:dataBar minLength="0" maxLength="100" negativeBarColorSameAsPositive="1" axisPosition="none">
              <x14:cfvo type="min"/>
              <x14:cfvo type="max"/>
            </x14:dataBar>
          </x14:cfRule>
          <xm:sqref>C8:J14</xm:sqref>
        </x14:conditionalFormatting>
      </x14:conditionalFormattings>
    </ext>
  </extLst>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2:H60"/>
  <sheetViews>
    <sheetView zoomScaleNormal="100" workbookViewId="0">
      <selection activeCell="M16" sqref="M16"/>
    </sheetView>
  </sheetViews>
  <sheetFormatPr defaultColWidth="13" defaultRowHeight="11.5" x14ac:dyDescent="0.3"/>
  <cols>
    <col min="1" max="1" width="10" style="72" bestFit="1" customWidth="1"/>
    <col min="2" max="2" width="4.453125" style="72" bestFit="1" customWidth="1"/>
    <col min="3" max="3" width="5.54296875" style="72" bestFit="1" customWidth="1"/>
    <col min="4" max="4" width="6.90625" style="72" bestFit="1" customWidth="1"/>
    <col min="5" max="7" width="5.54296875" style="72" bestFit="1" customWidth="1"/>
    <col min="8" max="8" width="11" style="72" customWidth="1"/>
    <col min="9" max="16384" width="13" style="72"/>
  </cols>
  <sheetData>
    <row r="22" spans="1:8" s="76" customFormat="1" ht="27" customHeight="1" x14ac:dyDescent="0.25">
      <c r="A22" s="260" t="s">
        <v>206</v>
      </c>
      <c r="B22" s="260" t="s">
        <v>137</v>
      </c>
      <c r="C22" s="260" t="s">
        <v>670</v>
      </c>
      <c r="D22" s="260" t="s">
        <v>669</v>
      </c>
      <c r="E22" s="260" t="s">
        <v>671</v>
      </c>
      <c r="F22" s="260" t="s">
        <v>672</v>
      </c>
      <c r="G22" s="260" t="s">
        <v>673</v>
      </c>
      <c r="H22" s="256" t="s">
        <v>668</v>
      </c>
    </row>
    <row r="23" spans="1:8" x14ac:dyDescent="0.3">
      <c r="A23" s="257">
        <v>31573</v>
      </c>
      <c r="B23" s="258">
        <v>2019</v>
      </c>
      <c r="C23" s="259">
        <v>94.9</v>
      </c>
      <c r="D23" s="259">
        <v>45.9</v>
      </c>
      <c r="E23" s="259">
        <v>15.2</v>
      </c>
      <c r="F23" s="259">
        <v>4.0999999999999996</v>
      </c>
      <c r="G23" s="259">
        <v>180.8</v>
      </c>
      <c r="H23" s="72" t="s">
        <v>262</v>
      </c>
    </row>
    <row r="24" spans="1:8" x14ac:dyDescent="0.3">
      <c r="A24" s="257">
        <v>33156</v>
      </c>
      <c r="B24" s="258">
        <v>2020</v>
      </c>
      <c r="C24" s="259">
        <v>94.9</v>
      </c>
      <c r="D24" s="259">
        <v>49.1</v>
      </c>
      <c r="E24" s="259">
        <v>18.899999999999999</v>
      </c>
      <c r="F24" s="259">
        <v>4.9000000000000004</v>
      </c>
      <c r="G24" s="259">
        <v>161.9</v>
      </c>
      <c r="H24" s="72" t="s">
        <v>245</v>
      </c>
    </row>
    <row r="25" spans="1:8" x14ac:dyDescent="0.3">
      <c r="A25" s="257"/>
      <c r="B25" s="258"/>
      <c r="C25" s="259"/>
      <c r="D25" s="259"/>
      <c r="E25" s="259"/>
      <c r="F25" s="259"/>
      <c r="G25" s="259"/>
      <c r="H25" s="72" t="s">
        <v>665</v>
      </c>
    </row>
    <row r="26" spans="1:8" x14ac:dyDescent="0.3">
      <c r="A26" s="257">
        <v>30706</v>
      </c>
      <c r="B26" s="258">
        <v>2019</v>
      </c>
      <c r="C26" s="259">
        <v>98</v>
      </c>
      <c r="D26" s="259">
        <v>42.8</v>
      </c>
      <c r="E26" s="259">
        <v>14.8</v>
      </c>
      <c r="F26" s="259">
        <v>4.8</v>
      </c>
      <c r="G26" s="259">
        <v>166.9</v>
      </c>
      <c r="H26" s="72" t="s">
        <v>261</v>
      </c>
    </row>
    <row r="27" spans="1:8" x14ac:dyDescent="0.3">
      <c r="A27" s="257">
        <v>32741</v>
      </c>
      <c r="B27" s="258">
        <v>2020</v>
      </c>
      <c r="C27" s="259">
        <v>95</v>
      </c>
      <c r="D27" s="259">
        <v>43.7</v>
      </c>
      <c r="E27" s="259">
        <v>14.9</v>
      </c>
      <c r="F27" s="259">
        <v>4.9000000000000004</v>
      </c>
      <c r="G27" s="259">
        <v>155.9</v>
      </c>
      <c r="H27" s="72" t="s">
        <v>244</v>
      </c>
    </row>
    <row r="28" spans="1:8" x14ac:dyDescent="0.3">
      <c r="A28" s="257"/>
      <c r="B28" s="258"/>
      <c r="C28" s="259"/>
      <c r="D28" s="259"/>
      <c r="E28" s="259"/>
      <c r="F28" s="259"/>
      <c r="G28" s="259"/>
      <c r="H28" s="72" t="s">
        <v>666</v>
      </c>
    </row>
    <row r="29" spans="1:8" x14ac:dyDescent="0.3">
      <c r="A29" s="257">
        <v>32592</v>
      </c>
      <c r="B29" s="258">
        <v>2019</v>
      </c>
      <c r="C29" s="259">
        <v>98.9</v>
      </c>
      <c r="D29" s="259">
        <v>41</v>
      </c>
      <c r="E29" s="259">
        <v>15</v>
      </c>
      <c r="F29" s="259">
        <v>4.8</v>
      </c>
      <c r="G29" s="259">
        <v>166</v>
      </c>
      <c r="H29" s="72" t="s">
        <v>260</v>
      </c>
    </row>
    <row r="30" spans="1:8" x14ac:dyDescent="0.3">
      <c r="A30" s="257">
        <v>27666</v>
      </c>
      <c r="B30" s="258">
        <v>2020</v>
      </c>
      <c r="C30" s="259">
        <v>84.7</v>
      </c>
      <c r="D30" s="259">
        <v>33.799999999999997</v>
      </c>
      <c r="E30" s="259">
        <v>12.1</v>
      </c>
      <c r="F30" s="259">
        <v>3.8</v>
      </c>
      <c r="G30" s="259">
        <v>144.80000000000001</v>
      </c>
      <c r="H30" s="72" t="s">
        <v>249</v>
      </c>
    </row>
    <row r="31" spans="1:8" x14ac:dyDescent="0.3">
      <c r="A31" s="257"/>
      <c r="B31" s="258"/>
      <c r="C31" s="259"/>
      <c r="D31" s="259"/>
      <c r="E31" s="259"/>
      <c r="F31" s="259"/>
      <c r="G31" s="259"/>
      <c r="H31" s="72" t="s">
        <v>665</v>
      </c>
    </row>
    <row r="32" spans="1:8" x14ac:dyDescent="0.3">
      <c r="A32" s="257">
        <v>32065</v>
      </c>
      <c r="B32" s="258">
        <v>2019</v>
      </c>
      <c r="C32" s="259">
        <v>87.9</v>
      </c>
      <c r="D32" s="259">
        <v>39.9</v>
      </c>
      <c r="E32" s="259">
        <v>15</v>
      </c>
      <c r="F32" s="259">
        <v>5</v>
      </c>
      <c r="G32" s="259">
        <v>164.4</v>
      </c>
      <c r="H32" s="72" t="s">
        <v>259</v>
      </c>
    </row>
    <row r="33" spans="1:8" x14ac:dyDescent="0.3">
      <c r="A33" s="257">
        <v>12365</v>
      </c>
      <c r="B33" s="258">
        <v>2020</v>
      </c>
      <c r="C33" s="259">
        <v>42.7</v>
      </c>
      <c r="D33" s="259">
        <v>18.399999999999999</v>
      </c>
      <c r="E33" s="259">
        <v>7</v>
      </c>
      <c r="F33" s="259">
        <v>2.7</v>
      </c>
      <c r="G33" s="259">
        <v>80.8</v>
      </c>
      <c r="H33" s="72" t="s">
        <v>33</v>
      </c>
    </row>
    <row r="34" spans="1:8" x14ac:dyDescent="0.3">
      <c r="A34" s="257"/>
      <c r="B34" s="258"/>
      <c r="C34" s="259"/>
      <c r="D34" s="259"/>
      <c r="E34" s="259"/>
      <c r="F34" s="259"/>
      <c r="G34" s="259"/>
      <c r="H34" s="72" t="s">
        <v>665</v>
      </c>
    </row>
    <row r="35" spans="1:8" x14ac:dyDescent="0.3">
      <c r="A35" s="257">
        <v>32913</v>
      </c>
      <c r="B35" s="258">
        <v>2019</v>
      </c>
      <c r="C35" s="259">
        <v>90.1</v>
      </c>
      <c r="D35" s="259">
        <v>42.9</v>
      </c>
      <c r="E35" s="259">
        <v>15.7</v>
      </c>
      <c r="F35" s="259">
        <v>4.8</v>
      </c>
      <c r="G35" s="259">
        <v>162.80000000000001</v>
      </c>
      <c r="H35" s="72" t="s">
        <v>258</v>
      </c>
    </row>
    <row r="36" spans="1:8" x14ac:dyDescent="0.3">
      <c r="A36" s="257">
        <v>14286</v>
      </c>
      <c r="B36" s="258">
        <v>2020</v>
      </c>
      <c r="C36" s="259">
        <v>64</v>
      </c>
      <c r="D36" s="259">
        <v>20.100000000000001</v>
      </c>
      <c r="E36" s="259">
        <v>7.9</v>
      </c>
      <c r="F36" s="259">
        <v>3</v>
      </c>
      <c r="G36" s="259">
        <v>112.9</v>
      </c>
      <c r="H36" s="72" t="s">
        <v>248</v>
      </c>
    </row>
    <row r="37" spans="1:8" x14ac:dyDescent="0.3">
      <c r="A37" s="257"/>
      <c r="B37" s="258"/>
      <c r="C37" s="259"/>
      <c r="D37" s="259"/>
      <c r="E37" s="259"/>
      <c r="F37" s="259"/>
      <c r="G37" s="259"/>
      <c r="H37" s="72" t="s">
        <v>665</v>
      </c>
    </row>
    <row r="38" spans="1:8" x14ac:dyDescent="0.3">
      <c r="A38" s="257">
        <v>23626</v>
      </c>
      <c r="B38" s="258">
        <v>2019</v>
      </c>
      <c r="C38" s="259">
        <v>75.099999999999994</v>
      </c>
      <c r="D38" s="259">
        <v>33</v>
      </c>
      <c r="E38" s="259">
        <v>13.2</v>
      </c>
      <c r="F38" s="259">
        <v>4.0999999999999996</v>
      </c>
      <c r="G38" s="259">
        <v>131.69999999999999</v>
      </c>
      <c r="H38" s="72" t="s">
        <v>257</v>
      </c>
    </row>
    <row r="39" spans="1:8" x14ac:dyDescent="0.3">
      <c r="A39" s="257">
        <v>16344</v>
      </c>
      <c r="B39" s="258">
        <v>2020</v>
      </c>
      <c r="C39" s="259">
        <v>71.7</v>
      </c>
      <c r="D39" s="259">
        <v>20.7</v>
      </c>
      <c r="E39" s="259">
        <v>7.9</v>
      </c>
      <c r="F39" s="259">
        <v>3.2</v>
      </c>
      <c r="G39" s="259">
        <v>131</v>
      </c>
      <c r="H39" s="72" t="s">
        <v>247</v>
      </c>
    </row>
    <row r="40" spans="1:8" x14ac:dyDescent="0.3">
      <c r="A40" s="257"/>
      <c r="B40" s="258"/>
      <c r="C40" s="259"/>
      <c r="D40" s="259"/>
      <c r="E40" s="259"/>
      <c r="F40" s="259"/>
      <c r="G40" s="259"/>
      <c r="H40" s="72" t="s">
        <v>665</v>
      </c>
    </row>
    <row r="41" spans="1:8" x14ac:dyDescent="0.3">
      <c r="A41" s="257">
        <v>13795</v>
      </c>
      <c r="B41" s="258">
        <v>2019</v>
      </c>
      <c r="C41" s="259">
        <v>45</v>
      </c>
      <c r="D41" s="259">
        <v>20.8</v>
      </c>
      <c r="E41" s="259">
        <v>7.4</v>
      </c>
      <c r="F41" s="259">
        <v>2.8</v>
      </c>
      <c r="G41" s="259">
        <v>91.1</v>
      </c>
      <c r="H41" s="72" t="s">
        <v>256</v>
      </c>
    </row>
    <row r="42" spans="1:8" x14ac:dyDescent="0.3">
      <c r="A42" s="257">
        <v>11061</v>
      </c>
      <c r="B42" s="258">
        <v>2020</v>
      </c>
      <c r="C42" s="259">
        <v>42.7</v>
      </c>
      <c r="D42" s="259">
        <v>17.899999999999999</v>
      </c>
      <c r="E42" s="259">
        <v>7</v>
      </c>
      <c r="F42" s="259">
        <v>2.7</v>
      </c>
      <c r="G42" s="259">
        <v>121.1</v>
      </c>
      <c r="H42" s="72" t="s">
        <v>246</v>
      </c>
    </row>
    <row r="43" spans="1:8" x14ac:dyDescent="0.3">
      <c r="A43" s="257"/>
      <c r="B43" s="258"/>
      <c r="C43" s="259"/>
      <c r="D43" s="259"/>
      <c r="E43" s="259"/>
      <c r="F43" s="259"/>
      <c r="G43" s="259"/>
      <c r="H43" s="72" t="s">
        <v>665</v>
      </c>
    </row>
    <row r="44" spans="1:8" x14ac:dyDescent="0.3">
      <c r="A44" s="257">
        <v>22574</v>
      </c>
      <c r="B44" s="258">
        <v>2019</v>
      </c>
      <c r="C44" s="259">
        <v>102.8</v>
      </c>
      <c r="D44" s="259">
        <v>47.8</v>
      </c>
      <c r="E44" s="259">
        <v>13</v>
      </c>
      <c r="F44" s="259">
        <v>3.2</v>
      </c>
      <c r="G44" s="259">
        <v>166.9</v>
      </c>
      <c r="H44" s="72" t="s">
        <v>255</v>
      </c>
    </row>
    <row r="45" spans="1:8" x14ac:dyDescent="0.3">
      <c r="A45" s="257">
        <v>16732</v>
      </c>
      <c r="B45" s="258">
        <v>2020</v>
      </c>
      <c r="C45" s="259">
        <v>119.9</v>
      </c>
      <c r="D45" s="259">
        <v>34.9</v>
      </c>
      <c r="E45" s="259">
        <v>9.9</v>
      </c>
      <c r="F45" s="259">
        <v>3.7</v>
      </c>
      <c r="G45" s="259">
        <v>207.8</v>
      </c>
      <c r="H45" s="72" t="s">
        <v>34</v>
      </c>
    </row>
    <row r="46" spans="1:8" x14ac:dyDescent="0.3">
      <c r="A46" s="257"/>
      <c r="B46" s="258"/>
      <c r="C46" s="259"/>
      <c r="D46" s="259"/>
      <c r="E46" s="259"/>
      <c r="F46" s="259"/>
      <c r="G46" s="259"/>
      <c r="H46" s="72" t="s">
        <v>665</v>
      </c>
    </row>
    <row r="47" spans="1:8" x14ac:dyDescent="0.3">
      <c r="A47" s="257">
        <v>33634</v>
      </c>
      <c r="B47" s="258">
        <v>2019</v>
      </c>
      <c r="C47" s="259">
        <v>130.80000000000001</v>
      </c>
      <c r="D47" s="259">
        <v>61.9</v>
      </c>
      <c r="E47" s="259">
        <v>16.100000000000001</v>
      </c>
      <c r="F47" s="259">
        <v>5.0999999999999996</v>
      </c>
      <c r="G47" s="259">
        <v>200.9</v>
      </c>
      <c r="H47" s="72" t="s">
        <v>254</v>
      </c>
    </row>
    <row r="48" spans="1:8" x14ac:dyDescent="0.3">
      <c r="A48" s="257">
        <v>30079</v>
      </c>
      <c r="B48" s="258">
        <v>2020</v>
      </c>
      <c r="C48" s="259">
        <v>195</v>
      </c>
      <c r="D48" s="259">
        <v>58.1</v>
      </c>
      <c r="E48" s="259">
        <v>14</v>
      </c>
      <c r="F48" s="259">
        <v>4.9000000000000004</v>
      </c>
      <c r="G48" s="259">
        <v>263.89999999999998</v>
      </c>
      <c r="H48" s="72" t="s">
        <v>667</v>
      </c>
    </row>
    <row r="49" spans="1:5" x14ac:dyDescent="0.3">
      <c r="A49" s="73"/>
      <c r="B49" s="73"/>
    </row>
    <row r="50" spans="1:5" x14ac:dyDescent="0.3">
      <c r="A50" s="73"/>
      <c r="B50" s="73"/>
    </row>
    <row r="51" spans="1:5" x14ac:dyDescent="0.3">
      <c r="A51" s="73"/>
      <c r="B51" s="73"/>
    </row>
    <row r="52" spans="1:5" x14ac:dyDescent="0.3">
      <c r="A52" s="74"/>
    </row>
    <row r="53" spans="1:5" x14ac:dyDescent="0.3">
      <c r="A53" s="75"/>
      <c r="E53" s="75"/>
    </row>
    <row r="54" spans="1:5" x14ac:dyDescent="0.3">
      <c r="A54" s="75"/>
    </row>
    <row r="57" spans="1:5" x14ac:dyDescent="0.3">
      <c r="A57" s="74"/>
    </row>
    <row r="58" spans="1:5" x14ac:dyDescent="0.3">
      <c r="A58" s="75"/>
    </row>
    <row r="59" spans="1:5" x14ac:dyDescent="0.3">
      <c r="A59" s="75"/>
    </row>
    <row r="60" spans="1:5" x14ac:dyDescent="0.3">
      <c r="A60" s="75"/>
    </row>
  </sheetData>
  <pageMargins left="0.7" right="0.7" top="0.75" bottom="0.75" header="0.3" footer="0.3"/>
  <pageSetup paperSize="9" orientation="portrait" r:id="rId1"/>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43"/>
  <sheetViews>
    <sheetView zoomScaleNormal="100" workbookViewId="0"/>
  </sheetViews>
  <sheetFormatPr defaultRowHeight="11.5" x14ac:dyDescent="0.3"/>
  <cols>
    <col min="1" max="1" width="15.453125" style="48" customWidth="1"/>
    <col min="2" max="2" width="23.453125" style="48" customWidth="1"/>
    <col min="3" max="3" width="9.08984375" style="48" customWidth="1"/>
    <col min="4" max="4" width="10.453125" style="48" bestFit="1" customWidth="1"/>
    <col min="5" max="5" width="9.54296875" style="48" customWidth="1"/>
    <col min="6" max="6" width="9.453125" style="48" customWidth="1"/>
    <col min="7" max="243" width="9.08984375" style="48"/>
    <col min="244" max="244" width="21.54296875" style="48" bestFit="1" customWidth="1"/>
    <col min="245" max="248" width="20.453125" style="48" customWidth="1"/>
    <col min="249" max="249" width="17.54296875" style="48" customWidth="1"/>
    <col min="250" max="250" width="15.453125" style="48" customWidth="1"/>
    <col min="251" max="251" width="9.90625" style="48" bestFit="1" customWidth="1"/>
    <col min="252" max="499" width="9.08984375" style="48"/>
    <col min="500" max="500" width="21.54296875" style="48" bestFit="1" customWidth="1"/>
    <col min="501" max="504" width="20.453125" style="48" customWidth="1"/>
    <col min="505" max="505" width="17.54296875" style="48" customWidth="1"/>
    <col min="506" max="506" width="15.453125" style="48" customWidth="1"/>
    <col min="507" max="507" width="9.90625" style="48" bestFit="1" customWidth="1"/>
    <col min="508" max="755" width="9.08984375" style="48"/>
    <col min="756" max="756" width="21.54296875" style="48" bestFit="1" customWidth="1"/>
    <col min="757" max="760" width="20.453125" style="48" customWidth="1"/>
    <col min="761" max="761" width="17.54296875" style="48" customWidth="1"/>
    <col min="762" max="762" width="15.453125" style="48" customWidth="1"/>
    <col min="763" max="763" width="9.90625" style="48" bestFit="1" customWidth="1"/>
    <col min="764" max="1011" width="9.08984375" style="48"/>
    <col min="1012" max="1012" width="21.54296875" style="48" bestFit="1" customWidth="1"/>
    <col min="1013" max="1016" width="20.453125" style="48" customWidth="1"/>
    <col min="1017" max="1017" width="17.54296875" style="48" customWidth="1"/>
    <col min="1018" max="1018" width="15.453125" style="48" customWidth="1"/>
    <col min="1019" max="1019" width="9.90625" style="48" bestFit="1" customWidth="1"/>
    <col min="1020" max="1267" width="9.08984375" style="48"/>
    <col min="1268" max="1268" width="21.54296875" style="48" bestFit="1" customWidth="1"/>
    <col min="1269" max="1272" width="20.453125" style="48" customWidth="1"/>
    <col min="1273" max="1273" width="17.54296875" style="48" customWidth="1"/>
    <col min="1274" max="1274" width="15.453125" style="48" customWidth="1"/>
    <col min="1275" max="1275" width="9.90625" style="48" bestFit="1" customWidth="1"/>
    <col min="1276" max="1523" width="9.08984375" style="48"/>
    <col min="1524" max="1524" width="21.54296875" style="48" bestFit="1" customWidth="1"/>
    <col min="1525" max="1528" width="20.453125" style="48" customWidth="1"/>
    <col min="1529" max="1529" width="17.54296875" style="48" customWidth="1"/>
    <col min="1530" max="1530" width="15.453125" style="48" customWidth="1"/>
    <col min="1531" max="1531" width="9.90625" style="48" bestFit="1" customWidth="1"/>
    <col min="1532" max="1779" width="9.08984375" style="48"/>
    <col min="1780" max="1780" width="21.54296875" style="48" bestFit="1" customWidth="1"/>
    <col min="1781" max="1784" width="20.453125" style="48" customWidth="1"/>
    <col min="1785" max="1785" width="17.54296875" style="48" customWidth="1"/>
    <col min="1786" max="1786" width="15.453125" style="48" customWidth="1"/>
    <col min="1787" max="1787" width="9.90625" style="48" bestFit="1" customWidth="1"/>
    <col min="1788" max="2035" width="9.08984375" style="48"/>
    <col min="2036" max="2036" width="21.54296875" style="48" bestFit="1" customWidth="1"/>
    <col min="2037" max="2040" width="20.453125" style="48" customWidth="1"/>
    <col min="2041" max="2041" width="17.54296875" style="48" customWidth="1"/>
    <col min="2042" max="2042" width="15.453125" style="48" customWidth="1"/>
    <col min="2043" max="2043" width="9.90625" style="48" bestFit="1" customWidth="1"/>
    <col min="2044" max="2291" width="9.08984375" style="48"/>
    <col min="2292" max="2292" width="21.54296875" style="48" bestFit="1" customWidth="1"/>
    <col min="2293" max="2296" width="20.453125" style="48" customWidth="1"/>
    <col min="2297" max="2297" width="17.54296875" style="48" customWidth="1"/>
    <col min="2298" max="2298" width="15.453125" style="48" customWidth="1"/>
    <col min="2299" max="2299" width="9.90625" style="48" bestFit="1" customWidth="1"/>
    <col min="2300" max="2547" width="9.08984375" style="48"/>
    <col min="2548" max="2548" width="21.54296875" style="48" bestFit="1" customWidth="1"/>
    <col min="2549" max="2552" width="20.453125" style="48" customWidth="1"/>
    <col min="2553" max="2553" width="17.54296875" style="48" customWidth="1"/>
    <col min="2554" max="2554" width="15.453125" style="48" customWidth="1"/>
    <col min="2555" max="2555" width="9.90625" style="48" bestFit="1" customWidth="1"/>
    <col min="2556" max="2803" width="9.08984375" style="48"/>
    <col min="2804" max="2804" width="21.54296875" style="48" bestFit="1" customWidth="1"/>
    <col min="2805" max="2808" width="20.453125" style="48" customWidth="1"/>
    <col min="2809" max="2809" width="17.54296875" style="48" customWidth="1"/>
    <col min="2810" max="2810" width="15.453125" style="48" customWidth="1"/>
    <col min="2811" max="2811" width="9.90625" style="48" bestFit="1" customWidth="1"/>
    <col min="2812" max="3059" width="9.08984375" style="48"/>
    <col min="3060" max="3060" width="21.54296875" style="48" bestFit="1" customWidth="1"/>
    <col min="3061" max="3064" width="20.453125" style="48" customWidth="1"/>
    <col min="3065" max="3065" width="17.54296875" style="48" customWidth="1"/>
    <col min="3066" max="3066" width="15.453125" style="48" customWidth="1"/>
    <col min="3067" max="3067" width="9.90625" style="48" bestFit="1" customWidth="1"/>
    <col min="3068" max="3315" width="9.08984375" style="48"/>
    <col min="3316" max="3316" width="21.54296875" style="48" bestFit="1" customWidth="1"/>
    <col min="3317" max="3320" width="20.453125" style="48" customWidth="1"/>
    <col min="3321" max="3321" width="17.54296875" style="48" customWidth="1"/>
    <col min="3322" max="3322" width="15.453125" style="48" customWidth="1"/>
    <col min="3323" max="3323" width="9.90625" style="48" bestFit="1" customWidth="1"/>
    <col min="3324" max="3571" width="9.08984375" style="48"/>
    <col min="3572" max="3572" width="21.54296875" style="48" bestFit="1" customWidth="1"/>
    <col min="3573" max="3576" width="20.453125" style="48" customWidth="1"/>
    <col min="3577" max="3577" width="17.54296875" style="48" customWidth="1"/>
    <col min="3578" max="3578" width="15.453125" style="48" customWidth="1"/>
    <col min="3579" max="3579" width="9.90625" style="48" bestFit="1" customWidth="1"/>
    <col min="3580" max="3827" width="9.08984375" style="48"/>
    <col min="3828" max="3828" width="21.54296875" style="48" bestFit="1" customWidth="1"/>
    <col min="3829" max="3832" width="20.453125" style="48" customWidth="1"/>
    <col min="3833" max="3833" width="17.54296875" style="48" customWidth="1"/>
    <col min="3834" max="3834" width="15.453125" style="48" customWidth="1"/>
    <col min="3835" max="3835" width="9.90625" style="48" bestFit="1" customWidth="1"/>
    <col min="3836" max="4083" width="9.08984375" style="48"/>
    <col min="4084" max="4084" width="21.54296875" style="48" bestFit="1" customWidth="1"/>
    <col min="4085" max="4088" width="20.453125" style="48" customWidth="1"/>
    <col min="4089" max="4089" width="17.54296875" style="48" customWidth="1"/>
    <col min="4090" max="4090" width="15.453125" style="48" customWidth="1"/>
    <col min="4091" max="4091" width="9.90625" style="48" bestFit="1" customWidth="1"/>
    <col min="4092" max="4339" width="9.08984375" style="48"/>
    <col min="4340" max="4340" width="21.54296875" style="48" bestFit="1" customWidth="1"/>
    <col min="4341" max="4344" width="20.453125" style="48" customWidth="1"/>
    <col min="4345" max="4345" width="17.54296875" style="48" customWidth="1"/>
    <col min="4346" max="4346" width="15.453125" style="48" customWidth="1"/>
    <col min="4347" max="4347" width="9.90625" style="48" bestFit="1" customWidth="1"/>
    <col min="4348" max="4595" width="9.08984375" style="48"/>
    <col min="4596" max="4596" width="21.54296875" style="48" bestFit="1" customWidth="1"/>
    <col min="4597" max="4600" width="20.453125" style="48" customWidth="1"/>
    <col min="4601" max="4601" width="17.54296875" style="48" customWidth="1"/>
    <col min="4602" max="4602" width="15.453125" style="48" customWidth="1"/>
    <col min="4603" max="4603" width="9.90625" style="48" bestFit="1" customWidth="1"/>
    <col min="4604" max="4851" width="9.08984375" style="48"/>
    <col min="4852" max="4852" width="21.54296875" style="48" bestFit="1" customWidth="1"/>
    <col min="4853" max="4856" width="20.453125" style="48" customWidth="1"/>
    <col min="4857" max="4857" width="17.54296875" style="48" customWidth="1"/>
    <col min="4858" max="4858" width="15.453125" style="48" customWidth="1"/>
    <col min="4859" max="4859" width="9.90625" style="48" bestFit="1" customWidth="1"/>
    <col min="4860" max="5107" width="9.08984375" style="48"/>
    <col min="5108" max="5108" width="21.54296875" style="48" bestFit="1" customWidth="1"/>
    <col min="5109" max="5112" width="20.453125" style="48" customWidth="1"/>
    <col min="5113" max="5113" width="17.54296875" style="48" customWidth="1"/>
    <col min="5114" max="5114" width="15.453125" style="48" customWidth="1"/>
    <col min="5115" max="5115" width="9.90625" style="48" bestFit="1" customWidth="1"/>
    <col min="5116" max="5363" width="9.08984375" style="48"/>
    <col min="5364" max="5364" width="21.54296875" style="48" bestFit="1" customWidth="1"/>
    <col min="5365" max="5368" width="20.453125" style="48" customWidth="1"/>
    <col min="5369" max="5369" width="17.54296875" style="48" customWidth="1"/>
    <col min="5370" max="5370" width="15.453125" style="48" customWidth="1"/>
    <col min="5371" max="5371" width="9.90625" style="48" bestFit="1" customWidth="1"/>
    <col min="5372" max="5619" width="9.08984375" style="48"/>
    <col min="5620" max="5620" width="21.54296875" style="48" bestFit="1" customWidth="1"/>
    <col min="5621" max="5624" width="20.453125" style="48" customWidth="1"/>
    <col min="5625" max="5625" width="17.54296875" style="48" customWidth="1"/>
    <col min="5626" max="5626" width="15.453125" style="48" customWidth="1"/>
    <col min="5627" max="5627" width="9.90625" style="48" bestFit="1" customWidth="1"/>
    <col min="5628" max="5875" width="9.08984375" style="48"/>
    <col min="5876" max="5876" width="21.54296875" style="48" bestFit="1" customWidth="1"/>
    <col min="5877" max="5880" width="20.453125" style="48" customWidth="1"/>
    <col min="5881" max="5881" width="17.54296875" style="48" customWidth="1"/>
    <col min="5882" max="5882" width="15.453125" style="48" customWidth="1"/>
    <col min="5883" max="5883" width="9.90625" style="48" bestFit="1" customWidth="1"/>
    <col min="5884" max="6131" width="9.08984375" style="48"/>
    <col min="6132" max="6132" width="21.54296875" style="48" bestFit="1" customWidth="1"/>
    <col min="6133" max="6136" width="20.453125" style="48" customWidth="1"/>
    <col min="6137" max="6137" width="17.54296875" style="48" customWidth="1"/>
    <col min="6138" max="6138" width="15.453125" style="48" customWidth="1"/>
    <col min="6139" max="6139" width="9.90625" style="48" bestFit="1" customWidth="1"/>
    <col min="6140" max="6387" width="9.08984375" style="48"/>
    <col min="6388" max="6388" width="21.54296875" style="48" bestFit="1" customWidth="1"/>
    <col min="6389" max="6392" width="20.453125" style="48" customWidth="1"/>
    <col min="6393" max="6393" width="17.54296875" style="48" customWidth="1"/>
    <col min="6394" max="6394" width="15.453125" style="48" customWidth="1"/>
    <col min="6395" max="6395" width="9.90625" style="48" bestFit="1" customWidth="1"/>
    <col min="6396" max="6643" width="9.08984375" style="48"/>
    <col min="6644" max="6644" width="21.54296875" style="48" bestFit="1" customWidth="1"/>
    <col min="6645" max="6648" width="20.453125" style="48" customWidth="1"/>
    <col min="6649" max="6649" width="17.54296875" style="48" customWidth="1"/>
    <col min="6650" max="6650" width="15.453125" style="48" customWidth="1"/>
    <col min="6651" max="6651" width="9.90625" style="48" bestFit="1" customWidth="1"/>
    <col min="6652" max="6899" width="9.08984375" style="48"/>
    <col min="6900" max="6900" width="21.54296875" style="48" bestFit="1" customWidth="1"/>
    <col min="6901" max="6904" width="20.453125" style="48" customWidth="1"/>
    <col min="6905" max="6905" width="17.54296875" style="48" customWidth="1"/>
    <col min="6906" max="6906" width="15.453125" style="48" customWidth="1"/>
    <col min="6907" max="6907" width="9.90625" style="48" bestFit="1" customWidth="1"/>
    <col min="6908" max="7155" width="9.08984375" style="48"/>
    <col min="7156" max="7156" width="21.54296875" style="48" bestFit="1" customWidth="1"/>
    <col min="7157" max="7160" width="20.453125" style="48" customWidth="1"/>
    <col min="7161" max="7161" width="17.54296875" style="48" customWidth="1"/>
    <col min="7162" max="7162" width="15.453125" style="48" customWidth="1"/>
    <col min="7163" max="7163" width="9.90625" style="48" bestFit="1" customWidth="1"/>
    <col min="7164" max="7411" width="9.08984375" style="48"/>
    <col min="7412" max="7412" width="21.54296875" style="48" bestFit="1" customWidth="1"/>
    <col min="7413" max="7416" width="20.453125" style="48" customWidth="1"/>
    <col min="7417" max="7417" width="17.54296875" style="48" customWidth="1"/>
    <col min="7418" max="7418" width="15.453125" style="48" customWidth="1"/>
    <col min="7419" max="7419" width="9.90625" style="48" bestFit="1" customWidth="1"/>
    <col min="7420" max="7667" width="9.08984375" style="48"/>
    <col min="7668" max="7668" width="21.54296875" style="48" bestFit="1" customWidth="1"/>
    <col min="7669" max="7672" width="20.453125" style="48" customWidth="1"/>
    <col min="7673" max="7673" width="17.54296875" style="48" customWidth="1"/>
    <col min="7674" max="7674" width="15.453125" style="48" customWidth="1"/>
    <col min="7675" max="7675" width="9.90625" style="48" bestFit="1" customWidth="1"/>
    <col min="7676" max="7923" width="9.08984375" style="48"/>
    <col min="7924" max="7924" width="21.54296875" style="48" bestFit="1" customWidth="1"/>
    <col min="7925" max="7928" width="20.453125" style="48" customWidth="1"/>
    <col min="7929" max="7929" width="17.54296875" style="48" customWidth="1"/>
    <col min="7930" max="7930" width="15.453125" style="48" customWidth="1"/>
    <col min="7931" max="7931" width="9.90625" style="48" bestFit="1" customWidth="1"/>
    <col min="7932" max="8179" width="9.08984375" style="48"/>
    <col min="8180" max="8180" width="21.54296875" style="48" bestFit="1" customWidth="1"/>
    <col min="8181" max="8184" width="20.453125" style="48" customWidth="1"/>
    <col min="8185" max="8185" width="17.54296875" style="48" customWidth="1"/>
    <col min="8186" max="8186" width="15.453125" style="48" customWidth="1"/>
    <col min="8187" max="8187" width="9.90625" style="48" bestFit="1" customWidth="1"/>
    <col min="8188" max="8435" width="9.08984375" style="48"/>
    <col min="8436" max="8436" width="21.54296875" style="48" bestFit="1" customWidth="1"/>
    <col min="8437" max="8440" width="20.453125" style="48" customWidth="1"/>
    <col min="8441" max="8441" width="17.54296875" style="48" customWidth="1"/>
    <col min="8442" max="8442" width="15.453125" style="48" customWidth="1"/>
    <col min="8443" max="8443" width="9.90625" style="48" bestFit="1" customWidth="1"/>
    <col min="8444" max="8691" width="9.08984375" style="48"/>
    <col min="8692" max="8692" width="21.54296875" style="48" bestFit="1" customWidth="1"/>
    <col min="8693" max="8696" width="20.453125" style="48" customWidth="1"/>
    <col min="8697" max="8697" width="17.54296875" style="48" customWidth="1"/>
    <col min="8698" max="8698" width="15.453125" style="48" customWidth="1"/>
    <col min="8699" max="8699" width="9.90625" style="48" bestFit="1" customWidth="1"/>
    <col min="8700" max="8947" width="9.08984375" style="48"/>
    <col min="8948" max="8948" width="21.54296875" style="48" bestFit="1" customWidth="1"/>
    <col min="8949" max="8952" width="20.453125" style="48" customWidth="1"/>
    <col min="8953" max="8953" width="17.54296875" style="48" customWidth="1"/>
    <col min="8954" max="8954" width="15.453125" style="48" customWidth="1"/>
    <col min="8955" max="8955" width="9.90625" style="48" bestFit="1" customWidth="1"/>
    <col min="8956" max="9203" width="9.08984375" style="48"/>
    <col min="9204" max="9204" width="21.54296875" style="48" bestFit="1" customWidth="1"/>
    <col min="9205" max="9208" width="20.453125" style="48" customWidth="1"/>
    <col min="9209" max="9209" width="17.54296875" style="48" customWidth="1"/>
    <col min="9210" max="9210" width="15.453125" style="48" customWidth="1"/>
    <col min="9211" max="9211" width="9.90625" style="48" bestFit="1" customWidth="1"/>
    <col min="9212" max="9459" width="9.08984375" style="48"/>
    <col min="9460" max="9460" width="21.54296875" style="48" bestFit="1" customWidth="1"/>
    <col min="9461" max="9464" width="20.453125" style="48" customWidth="1"/>
    <col min="9465" max="9465" width="17.54296875" style="48" customWidth="1"/>
    <col min="9466" max="9466" width="15.453125" style="48" customWidth="1"/>
    <col min="9467" max="9467" width="9.90625" style="48" bestFit="1" customWidth="1"/>
    <col min="9468" max="9715" width="9.08984375" style="48"/>
    <col min="9716" max="9716" width="21.54296875" style="48" bestFit="1" customWidth="1"/>
    <col min="9717" max="9720" width="20.453125" style="48" customWidth="1"/>
    <col min="9721" max="9721" width="17.54296875" style="48" customWidth="1"/>
    <col min="9722" max="9722" width="15.453125" style="48" customWidth="1"/>
    <col min="9723" max="9723" width="9.90625" style="48" bestFit="1" customWidth="1"/>
    <col min="9724" max="9971" width="9.08984375" style="48"/>
    <col min="9972" max="9972" width="21.54296875" style="48" bestFit="1" customWidth="1"/>
    <col min="9973" max="9976" width="20.453125" style="48" customWidth="1"/>
    <col min="9977" max="9977" width="17.54296875" style="48" customWidth="1"/>
    <col min="9978" max="9978" width="15.453125" style="48" customWidth="1"/>
    <col min="9979" max="9979" width="9.90625" style="48" bestFit="1" customWidth="1"/>
    <col min="9980" max="10227" width="9.08984375" style="48"/>
    <col min="10228" max="10228" width="21.54296875" style="48" bestFit="1" customWidth="1"/>
    <col min="10229" max="10232" width="20.453125" style="48" customWidth="1"/>
    <col min="10233" max="10233" width="17.54296875" style="48" customWidth="1"/>
    <col min="10234" max="10234" width="15.453125" style="48" customWidth="1"/>
    <col min="10235" max="10235" width="9.90625" style="48" bestFit="1" customWidth="1"/>
    <col min="10236" max="10483" width="9.08984375" style="48"/>
    <col min="10484" max="10484" width="21.54296875" style="48" bestFit="1" customWidth="1"/>
    <col min="10485" max="10488" width="20.453125" style="48" customWidth="1"/>
    <col min="10489" max="10489" width="17.54296875" style="48" customWidth="1"/>
    <col min="10490" max="10490" width="15.453125" style="48" customWidth="1"/>
    <col min="10491" max="10491" width="9.90625" style="48" bestFit="1" customWidth="1"/>
    <col min="10492" max="10739" width="9.08984375" style="48"/>
    <col min="10740" max="10740" width="21.54296875" style="48" bestFit="1" customWidth="1"/>
    <col min="10741" max="10744" width="20.453125" style="48" customWidth="1"/>
    <col min="10745" max="10745" width="17.54296875" style="48" customWidth="1"/>
    <col min="10746" max="10746" width="15.453125" style="48" customWidth="1"/>
    <col min="10747" max="10747" width="9.90625" style="48" bestFit="1" customWidth="1"/>
    <col min="10748" max="10995" width="9.08984375" style="48"/>
    <col min="10996" max="10996" width="21.54296875" style="48" bestFit="1" customWidth="1"/>
    <col min="10997" max="11000" width="20.453125" style="48" customWidth="1"/>
    <col min="11001" max="11001" width="17.54296875" style="48" customWidth="1"/>
    <col min="11002" max="11002" width="15.453125" style="48" customWidth="1"/>
    <col min="11003" max="11003" width="9.90625" style="48" bestFit="1" customWidth="1"/>
    <col min="11004" max="11251" width="9.08984375" style="48"/>
    <col min="11252" max="11252" width="21.54296875" style="48" bestFit="1" customWidth="1"/>
    <col min="11253" max="11256" width="20.453125" style="48" customWidth="1"/>
    <col min="11257" max="11257" width="17.54296875" style="48" customWidth="1"/>
    <col min="11258" max="11258" width="15.453125" style="48" customWidth="1"/>
    <col min="11259" max="11259" width="9.90625" style="48" bestFit="1" customWidth="1"/>
    <col min="11260" max="11507" width="9.08984375" style="48"/>
    <col min="11508" max="11508" width="21.54296875" style="48" bestFit="1" customWidth="1"/>
    <col min="11509" max="11512" width="20.453125" style="48" customWidth="1"/>
    <col min="11513" max="11513" width="17.54296875" style="48" customWidth="1"/>
    <col min="11514" max="11514" width="15.453125" style="48" customWidth="1"/>
    <col min="11515" max="11515" width="9.90625" style="48" bestFit="1" customWidth="1"/>
    <col min="11516" max="11763" width="9.08984375" style="48"/>
    <col min="11764" max="11764" width="21.54296875" style="48" bestFit="1" customWidth="1"/>
    <col min="11765" max="11768" width="20.453125" style="48" customWidth="1"/>
    <col min="11769" max="11769" width="17.54296875" style="48" customWidth="1"/>
    <col min="11770" max="11770" width="15.453125" style="48" customWidth="1"/>
    <col min="11771" max="11771" width="9.90625" style="48" bestFit="1" customWidth="1"/>
    <col min="11772" max="12019" width="9.08984375" style="48"/>
    <col min="12020" max="12020" width="21.54296875" style="48" bestFit="1" customWidth="1"/>
    <col min="12021" max="12024" width="20.453125" style="48" customWidth="1"/>
    <col min="12025" max="12025" width="17.54296875" style="48" customWidth="1"/>
    <col min="12026" max="12026" width="15.453125" style="48" customWidth="1"/>
    <col min="12027" max="12027" width="9.90625" style="48" bestFit="1" customWidth="1"/>
    <col min="12028" max="12275" width="9.08984375" style="48"/>
    <col min="12276" max="12276" width="21.54296875" style="48" bestFit="1" customWidth="1"/>
    <col min="12277" max="12280" width="20.453125" style="48" customWidth="1"/>
    <col min="12281" max="12281" width="17.54296875" style="48" customWidth="1"/>
    <col min="12282" max="12282" width="15.453125" style="48" customWidth="1"/>
    <col min="12283" max="12283" width="9.90625" style="48" bestFit="1" customWidth="1"/>
    <col min="12284" max="12531" width="9.08984375" style="48"/>
    <col min="12532" max="12532" width="21.54296875" style="48" bestFit="1" customWidth="1"/>
    <col min="12533" max="12536" width="20.453125" style="48" customWidth="1"/>
    <col min="12537" max="12537" width="17.54296875" style="48" customWidth="1"/>
    <col min="12538" max="12538" width="15.453125" style="48" customWidth="1"/>
    <col min="12539" max="12539" width="9.90625" style="48" bestFit="1" customWidth="1"/>
    <col min="12540" max="12787" width="9.08984375" style="48"/>
    <col min="12788" max="12788" width="21.54296875" style="48" bestFit="1" customWidth="1"/>
    <col min="12789" max="12792" width="20.453125" style="48" customWidth="1"/>
    <col min="12793" max="12793" width="17.54296875" style="48" customWidth="1"/>
    <col min="12794" max="12794" width="15.453125" style="48" customWidth="1"/>
    <col min="12795" max="12795" width="9.90625" style="48" bestFit="1" customWidth="1"/>
    <col min="12796" max="13043" width="9.08984375" style="48"/>
    <col min="13044" max="13044" width="21.54296875" style="48" bestFit="1" customWidth="1"/>
    <col min="13045" max="13048" width="20.453125" style="48" customWidth="1"/>
    <col min="13049" max="13049" width="17.54296875" style="48" customWidth="1"/>
    <col min="13050" max="13050" width="15.453125" style="48" customWidth="1"/>
    <col min="13051" max="13051" width="9.90625" style="48" bestFit="1" customWidth="1"/>
    <col min="13052" max="13299" width="9.08984375" style="48"/>
    <col min="13300" max="13300" width="21.54296875" style="48" bestFit="1" customWidth="1"/>
    <col min="13301" max="13304" width="20.453125" style="48" customWidth="1"/>
    <col min="13305" max="13305" width="17.54296875" style="48" customWidth="1"/>
    <col min="13306" max="13306" width="15.453125" style="48" customWidth="1"/>
    <col min="13307" max="13307" width="9.90625" style="48" bestFit="1" customWidth="1"/>
    <col min="13308" max="13555" width="9.08984375" style="48"/>
    <col min="13556" max="13556" width="21.54296875" style="48" bestFit="1" customWidth="1"/>
    <col min="13557" max="13560" width="20.453125" style="48" customWidth="1"/>
    <col min="13561" max="13561" width="17.54296875" style="48" customWidth="1"/>
    <col min="13562" max="13562" width="15.453125" style="48" customWidth="1"/>
    <col min="13563" max="13563" width="9.90625" style="48" bestFit="1" customWidth="1"/>
    <col min="13564" max="13811" width="9.08984375" style="48"/>
    <col min="13812" max="13812" width="21.54296875" style="48" bestFit="1" customWidth="1"/>
    <col min="13813" max="13816" width="20.453125" style="48" customWidth="1"/>
    <col min="13817" max="13817" width="17.54296875" style="48" customWidth="1"/>
    <col min="13818" max="13818" width="15.453125" style="48" customWidth="1"/>
    <col min="13819" max="13819" width="9.90625" style="48" bestFit="1" customWidth="1"/>
    <col min="13820" max="14067" width="9.08984375" style="48"/>
    <col min="14068" max="14068" width="21.54296875" style="48" bestFit="1" customWidth="1"/>
    <col min="14069" max="14072" width="20.453125" style="48" customWidth="1"/>
    <col min="14073" max="14073" width="17.54296875" style="48" customWidth="1"/>
    <col min="14074" max="14074" width="15.453125" style="48" customWidth="1"/>
    <col min="14075" max="14075" width="9.90625" style="48" bestFit="1" customWidth="1"/>
    <col min="14076" max="14323" width="9.08984375" style="48"/>
    <col min="14324" max="14324" width="21.54296875" style="48" bestFit="1" customWidth="1"/>
    <col min="14325" max="14328" width="20.453125" style="48" customWidth="1"/>
    <col min="14329" max="14329" width="17.54296875" style="48" customWidth="1"/>
    <col min="14330" max="14330" width="15.453125" style="48" customWidth="1"/>
    <col min="14331" max="14331" width="9.90625" style="48" bestFit="1" customWidth="1"/>
    <col min="14332" max="14579" width="9.08984375" style="48"/>
    <col min="14580" max="14580" width="21.54296875" style="48" bestFit="1" customWidth="1"/>
    <col min="14581" max="14584" width="20.453125" style="48" customWidth="1"/>
    <col min="14585" max="14585" width="17.54296875" style="48" customWidth="1"/>
    <col min="14586" max="14586" width="15.453125" style="48" customWidth="1"/>
    <col min="14587" max="14587" width="9.90625" style="48" bestFit="1" customWidth="1"/>
    <col min="14588" max="14835" width="9.08984375" style="48"/>
    <col min="14836" max="14836" width="21.54296875" style="48" bestFit="1" customWidth="1"/>
    <col min="14837" max="14840" width="20.453125" style="48" customWidth="1"/>
    <col min="14841" max="14841" width="17.54296875" style="48" customWidth="1"/>
    <col min="14842" max="14842" width="15.453125" style="48" customWidth="1"/>
    <col min="14843" max="14843" width="9.90625" style="48" bestFit="1" customWidth="1"/>
    <col min="14844" max="15091" width="9.08984375" style="48"/>
    <col min="15092" max="15092" width="21.54296875" style="48" bestFit="1" customWidth="1"/>
    <col min="15093" max="15096" width="20.453125" style="48" customWidth="1"/>
    <col min="15097" max="15097" width="17.54296875" style="48" customWidth="1"/>
    <col min="15098" max="15098" width="15.453125" style="48" customWidth="1"/>
    <col min="15099" max="15099" width="9.90625" style="48" bestFit="1" customWidth="1"/>
    <col min="15100" max="15347" width="9.08984375" style="48"/>
    <col min="15348" max="15348" width="21.54296875" style="48" bestFit="1" customWidth="1"/>
    <col min="15349" max="15352" width="20.453125" style="48" customWidth="1"/>
    <col min="15353" max="15353" width="17.54296875" style="48" customWidth="1"/>
    <col min="15354" max="15354" width="15.453125" style="48" customWidth="1"/>
    <col min="15355" max="15355" width="9.90625" style="48" bestFit="1" customWidth="1"/>
    <col min="15356" max="15603" width="9.08984375" style="48"/>
    <col min="15604" max="15604" width="21.54296875" style="48" bestFit="1" customWidth="1"/>
    <col min="15605" max="15608" width="20.453125" style="48" customWidth="1"/>
    <col min="15609" max="15609" width="17.54296875" style="48" customWidth="1"/>
    <col min="15610" max="15610" width="15.453125" style="48" customWidth="1"/>
    <col min="15611" max="15611" width="9.90625" style="48" bestFit="1" customWidth="1"/>
    <col min="15612" max="15859" width="9.08984375" style="48"/>
    <col min="15860" max="15860" width="21.54296875" style="48" bestFit="1" customWidth="1"/>
    <col min="15861" max="15864" width="20.453125" style="48" customWidth="1"/>
    <col min="15865" max="15865" width="17.54296875" style="48" customWidth="1"/>
    <col min="15866" max="15866" width="15.453125" style="48" customWidth="1"/>
    <col min="15867" max="15867" width="9.90625" style="48" bestFit="1" customWidth="1"/>
    <col min="15868" max="16115" width="9.08984375" style="48"/>
    <col min="16116" max="16116" width="21.54296875" style="48" bestFit="1" customWidth="1"/>
    <col min="16117" max="16120" width="20.453125" style="48" customWidth="1"/>
    <col min="16121" max="16121" width="17.54296875" style="48" customWidth="1"/>
    <col min="16122" max="16122" width="15.453125" style="48" customWidth="1"/>
    <col min="16123" max="16123" width="9.90625" style="48" bestFit="1" customWidth="1"/>
    <col min="16124" max="16384" width="9.08984375" style="48"/>
  </cols>
  <sheetData>
    <row r="1" spans="1:6" s="55" customFormat="1" ht="21" customHeight="1" x14ac:dyDescent="0.35">
      <c r="A1" s="261" t="s">
        <v>675</v>
      </c>
    </row>
    <row r="2" spans="1:6" s="78" customFormat="1" ht="21" x14ac:dyDescent="0.3">
      <c r="A2" s="79" t="s">
        <v>674</v>
      </c>
      <c r="B2" s="79" t="s">
        <v>242</v>
      </c>
      <c r="C2" s="79" t="s">
        <v>243</v>
      </c>
      <c r="D2" s="79" t="s">
        <v>108</v>
      </c>
      <c r="E2" s="79" t="s">
        <v>250</v>
      </c>
      <c r="F2" s="79" t="s">
        <v>110</v>
      </c>
    </row>
    <row r="3" spans="1:6" x14ac:dyDescent="0.3">
      <c r="A3" s="48" t="s">
        <v>145</v>
      </c>
      <c r="B3" s="48" t="s">
        <v>29</v>
      </c>
      <c r="C3" s="279">
        <v>591</v>
      </c>
      <c r="D3" s="48" t="s">
        <v>34</v>
      </c>
      <c r="E3" s="279">
        <v>194</v>
      </c>
      <c r="F3" s="77">
        <v>0.24713375796178344</v>
      </c>
    </row>
    <row r="4" spans="1:6" x14ac:dyDescent="0.3">
      <c r="A4" s="48" t="s">
        <v>145</v>
      </c>
      <c r="B4" s="48" t="s">
        <v>25</v>
      </c>
      <c r="C4" s="279">
        <v>467</v>
      </c>
      <c r="D4" s="48" t="s">
        <v>34</v>
      </c>
      <c r="E4" s="279">
        <v>319</v>
      </c>
      <c r="F4" s="77">
        <v>0.40585241730279897</v>
      </c>
    </row>
    <row r="5" spans="1:6" x14ac:dyDescent="0.3">
      <c r="A5" s="48" t="s">
        <v>145</v>
      </c>
      <c r="B5" s="48" t="s">
        <v>24</v>
      </c>
      <c r="C5" s="279">
        <v>724</v>
      </c>
      <c r="D5" s="48" t="s">
        <v>34</v>
      </c>
      <c r="E5" s="279">
        <v>668</v>
      </c>
      <c r="F5" s="77">
        <v>0.47988505747126436</v>
      </c>
    </row>
    <row r="6" spans="1:6" x14ac:dyDescent="0.3">
      <c r="A6" s="48" t="s">
        <v>145</v>
      </c>
      <c r="B6" s="48" t="s">
        <v>23</v>
      </c>
      <c r="C6" s="279">
        <v>1314</v>
      </c>
      <c r="D6" s="48" t="s">
        <v>34</v>
      </c>
      <c r="E6" s="279">
        <v>1242</v>
      </c>
      <c r="F6" s="77">
        <v>0.4859154929577465</v>
      </c>
    </row>
    <row r="7" spans="1:6" x14ac:dyDescent="0.3">
      <c r="A7" s="48" t="s">
        <v>145</v>
      </c>
      <c r="B7" s="48" t="s">
        <v>28</v>
      </c>
      <c r="C7" s="279">
        <v>915</v>
      </c>
      <c r="D7" s="48" t="s">
        <v>34</v>
      </c>
      <c r="E7" s="279">
        <v>1642</v>
      </c>
      <c r="F7" s="77">
        <v>0.64215877982010172</v>
      </c>
    </row>
    <row r="8" spans="1:6" x14ac:dyDescent="0.3">
      <c r="A8" s="48" t="s">
        <v>145</v>
      </c>
      <c r="B8" s="48" t="s">
        <v>27</v>
      </c>
      <c r="C8" s="279">
        <v>909</v>
      </c>
      <c r="D8" s="48" t="s">
        <v>34</v>
      </c>
      <c r="E8" s="279">
        <v>1861</v>
      </c>
      <c r="F8" s="77">
        <v>0.67184115523465704</v>
      </c>
    </row>
    <row r="9" spans="1:6" x14ac:dyDescent="0.3">
      <c r="A9" s="48" t="s">
        <v>145</v>
      </c>
      <c r="B9" s="48" t="s">
        <v>22</v>
      </c>
      <c r="C9" s="279">
        <v>3569</v>
      </c>
      <c r="D9" s="48" t="s">
        <v>34</v>
      </c>
      <c r="E9" s="279">
        <v>4878</v>
      </c>
      <c r="F9" s="77">
        <v>0.5774831301053629</v>
      </c>
    </row>
    <row r="10" spans="1:6" x14ac:dyDescent="0.3">
      <c r="A10" s="48" t="s">
        <v>145</v>
      </c>
      <c r="B10" s="48" t="s">
        <v>30</v>
      </c>
      <c r="C10" s="279">
        <v>4156</v>
      </c>
      <c r="D10" s="48" t="s">
        <v>34</v>
      </c>
      <c r="E10" s="279">
        <v>4685</v>
      </c>
      <c r="F10" s="77">
        <v>0.52991743015495985</v>
      </c>
    </row>
    <row r="11" spans="1:6" x14ac:dyDescent="0.3">
      <c r="A11" s="48" t="s">
        <v>145</v>
      </c>
      <c r="B11" s="48" t="s">
        <v>21</v>
      </c>
      <c r="C11" s="279">
        <v>4220</v>
      </c>
      <c r="D11" s="48" t="s">
        <v>34</v>
      </c>
      <c r="E11" s="279">
        <v>4749</v>
      </c>
      <c r="F11" s="77">
        <v>0.52949046716467829</v>
      </c>
    </row>
    <row r="12" spans="1:6" x14ac:dyDescent="0.3">
      <c r="A12" s="48" t="s">
        <v>145</v>
      </c>
      <c r="B12" s="48" t="s">
        <v>239</v>
      </c>
      <c r="C12" s="279">
        <v>6239</v>
      </c>
      <c r="D12" s="48" t="s">
        <v>34</v>
      </c>
      <c r="E12" s="279">
        <v>3641</v>
      </c>
      <c r="F12" s="77">
        <v>0.36852226720647774</v>
      </c>
    </row>
    <row r="13" spans="1:6" x14ac:dyDescent="0.3">
      <c r="A13" s="48" t="s">
        <v>145</v>
      </c>
      <c r="B13" s="48" t="s">
        <v>293</v>
      </c>
      <c r="C13" s="279">
        <v>3523</v>
      </c>
      <c r="D13" s="48" t="s">
        <v>34</v>
      </c>
      <c r="E13" s="279">
        <v>7961</v>
      </c>
      <c r="F13" s="77">
        <v>0.69322535701846044</v>
      </c>
    </row>
    <row r="14" spans="1:6" x14ac:dyDescent="0.3">
      <c r="A14" s="48" t="s">
        <v>145</v>
      </c>
      <c r="B14" s="48" t="s">
        <v>32</v>
      </c>
      <c r="C14" s="279">
        <v>11778</v>
      </c>
      <c r="D14" s="48" t="s">
        <v>34</v>
      </c>
      <c r="E14" s="279">
        <v>10080</v>
      </c>
      <c r="F14" s="77">
        <v>0.46115838594564917</v>
      </c>
    </row>
    <row r="15" spans="1:6" x14ac:dyDescent="0.3">
      <c r="A15" s="48" t="s">
        <v>145</v>
      </c>
      <c r="B15" s="48" t="s">
        <v>129</v>
      </c>
      <c r="C15" s="279">
        <v>9843</v>
      </c>
      <c r="D15" s="48" t="s">
        <v>34</v>
      </c>
      <c r="E15" s="279">
        <v>12045</v>
      </c>
      <c r="F15" s="77">
        <v>0.55030153508771928</v>
      </c>
    </row>
    <row r="16" spans="1:6" x14ac:dyDescent="0.3">
      <c r="A16" s="48" t="s">
        <v>145</v>
      </c>
      <c r="B16" s="48" t="s">
        <v>26</v>
      </c>
      <c r="C16" s="279">
        <v>11708</v>
      </c>
      <c r="D16" s="48" t="s">
        <v>34</v>
      </c>
      <c r="E16" s="279">
        <v>16262</v>
      </c>
      <c r="F16" s="77">
        <v>0.58140865212727921</v>
      </c>
    </row>
    <row r="17" spans="1:6" x14ac:dyDescent="0.3">
      <c r="C17" s="279"/>
      <c r="E17" s="279"/>
    </row>
    <row r="18" spans="1:6" x14ac:dyDescent="0.3">
      <c r="A18" s="48" t="s">
        <v>19</v>
      </c>
      <c r="B18" s="48" t="s">
        <v>113</v>
      </c>
      <c r="C18" s="279">
        <v>536</v>
      </c>
      <c r="D18" s="48" t="s">
        <v>34</v>
      </c>
      <c r="E18" s="279">
        <v>40</v>
      </c>
      <c r="F18" s="77">
        <v>6.9444444444444448E-2</v>
      </c>
    </row>
    <row r="19" spans="1:6" x14ac:dyDescent="0.3">
      <c r="A19" s="48" t="s">
        <v>19</v>
      </c>
      <c r="B19" s="48" t="s">
        <v>115</v>
      </c>
      <c r="C19" s="279">
        <v>650</v>
      </c>
      <c r="D19" s="48" t="s">
        <v>34</v>
      </c>
      <c r="E19" s="279">
        <v>90</v>
      </c>
      <c r="F19" s="77">
        <v>0.12162162162162163</v>
      </c>
    </row>
    <row r="20" spans="1:6" x14ac:dyDescent="0.3">
      <c r="A20" s="48" t="s">
        <v>19</v>
      </c>
      <c r="B20" s="48" t="s">
        <v>25</v>
      </c>
      <c r="C20" s="279">
        <v>649</v>
      </c>
      <c r="D20" s="48" t="s">
        <v>34</v>
      </c>
      <c r="E20" s="279">
        <v>122</v>
      </c>
      <c r="F20" s="77">
        <v>0.15823605706874189</v>
      </c>
    </row>
    <row r="21" spans="1:6" x14ac:dyDescent="0.3">
      <c r="A21" s="48" t="s">
        <v>19</v>
      </c>
      <c r="B21" s="48" t="s">
        <v>114</v>
      </c>
      <c r="C21" s="279">
        <v>1279</v>
      </c>
      <c r="D21" s="48" t="s">
        <v>34</v>
      </c>
      <c r="E21" s="279">
        <v>68</v>
      </c>
      <c r="F21" s="77">
        <v>5.0482553823311065E-2</v>
      </c>
    </row>
    <row r="22" spans="1:6" x14ac:dyDescent="0.3">
      <c r="A22" s="48" t="s">
        <v>19</v>
      </c>
      <c r="B22" s="48" t="s">
        <v>27</v>
      </c>
      <c r="C22" s="279">
        <v>1033</v>
      </c>
      <c r="D22" s="48" t="s">
        <v>34</v>
      </c>
      <c r="E22" s="279">
        <v>659</v>
      </c>
      <c r="F22" s="77">
        <v>0.38947990543735223</v>
      </c>
    </row>
    <row r="23" spans="1:6" x14ac:dyDescent="0.3">
      <c r="A23" s="48" t="s">
        <v>19</v>
      </c>
      <c r="B23" s="48" t="s">
        <v>119</v>
      </c>
      <c r="C23" s="279">
        <v>1110</v>
      </c>
      <c r="D23" s="48" t="s">
        <v>34</v>
      </c>
      <c r="E23" s="279">
        <v>859</v>
      </c>
      <c r="F23" s="77">
        <v>0.43626206196038597</v>
      </c>
    </row>
    <row r="24" spans="1:6" x14ac:dyDescent="0.3">
      <c r="A24" s="48" t="s">
        <v>19</v>
      </c>
      <c r="B24" s="48" t="s">
        <v>117</v>
      </c>
      <c r="C24" s="279">
        <v>1667</v>
      </c>
      <c r="D24" s="48" t="s">
        <v>34</v>
      </c>
      <c r="E24" s="279">
        <v>387</v>
      </c>
      <c r="F24" s="77">
        <v>0.188412852969815</v>
      </c>
    </row>
    <row r="25" spans="1:6" x14ac:dyDescent="0.3">
      <c r="A25" s="48" t="s">
        <v>19</v>
      </c>
      <c r="B25" s="48" t="s">
        <v>24</v>
      </c>
      <c r="C25" s="279">
        <v>1503</v>
      </c>
      <c r="D25" s="48" t="s">
        <v>34</v>
      </c>
      <c r="E25" s="279">
        <v>660</v>
      </c>
      <c r="F25" s="77">
        <v>0.30513176144244103</v>
      </c>
    </row>
    <row r="26" spans="1:6" x14ac:dyDescent="0.3">
      <c r="A26" s="48" t="s">
        <v>19</v>
      </c>
      <c r="B26" s="48" t="s">
        <v>118</v>
      </c>
      <c r="C26" s="279">
        <v>2122</v>
      </c>
      <c r="D26" s="48" t="s">
        <v>34</v>
      </c>
      <c r="E26" s="279">
        <v>647</v>
      </c>
      <c r="F26" s="77">
        <v>0.23365836041892379</v>
      </c>
    </row>
    <row r="27" spans="1:6" x14ac:dyDescent="0.3">
      <c r="A27" s="48" t="s">
        <v>19</v>
      </c>
      <c r="B27" s="48" t="s">
        <v>116</v>
      </c>
      <c r="C27" s="279">
        <v>2311</v>
      </c>
      <c r="D27" s="48" t="s">
        <v>34</v>
      </c>
      <c r="E27" s="279">
        <v>481</v>
      </c>
      <c r="F27" s="77">
        <v>0.17227793696275071</v>
      </c>
    </row>
    <row r="28" spans="1:6" x14ac:dyDescent="0.3">
      <c r="A28" s="48" t="s">
        <v>19</v>
      </c>
      <c r="B28" s="48" t="s">
        <v>120</v>
      </c>
      <c r="C28" s="279">
        <v>1619</v>
      </c>
      <c r="D28" s="48" t="s">
        <v>34</v>
      </c>
      <c r="E28" s="279">
        <v>1509</v>
      </c>
      <c r="F28" s="77">
        <v>0.48241687979539644</v>
      </c>
    </row>
    <row r="29" spans="1:6" x14ac:dyDescent="0.3">
      <c r="A29" s="48" t="s">
        <v>19</v>
      </c>
      <c r="B29" s="48" t="s">
        <v>122</v>
      </c>
      <c r="C29" s="279">
        <v>2132</v>
      </c>
      <c r="D29" s="48" t="s">
        <v>34</v>
      </c>
      <c r="E29" s="279">
        <v>1610</v>
      </c>
      <c r="F29" s="77">
        <v>0.43025120256547295</v>
      </c>
    </row>
    <row r="30" spans="1:6" x14ac:dyDescent="0.3">
      <c r="A30" s="48" t="s">
        <v>19</v>
      </c>
      <c r="B30" s="48" t="s">
        <v>121</v>
      </c>
      <c r="C30" s="279">
        <v>3418</v>
      </c>
      <c r="D30" s="48" t="s">
        <v>34</v>
      </c>
      <c r="E30" s="279">
        <v>1183</v>
      </c>
      <c r="F30" s="77">
        <v>0.25711801782221255</v>
      </c>
    </row>
    <row r="31" spans="1:6" x14ac:dyDescent="0.3">
      <c r="A31" s="48" t="s">
        <v>19</v>
      </c>
      <c r="B31" s="48" t="s">
        <v>22</v>
      </c>
      <c r="C31" s="279">
        <v>3115</v>
      </c>
      <c r="D31" s="48" t="s">
        <v>34</v>
      </c>
      <c r="E31" s="279">
        <v>1862</v>
      </c>
      <c r="F31" s="77">
        <v>0.37412095639943743</v>
      </c>
    </row>
    <row r="32" spans="1:6" x14ac:dyDescent="0.3">
      <c r="A32" s="48" t="s">
        <v>19</v>
      </c>
      <c r="B32" s="48" t="s">
        <v>124</v>
      </c>
      <c r="C32" s="279">
        <v>3442</v>
      </c>
      <c r="D32" s="48" t="s">
        <v>34</v>
      </c>
      <c r="E32" s="279">
        <v>2117</v>
      </c>
      <c r="F32" s="77">
        <v>0.38082388918870302</v>
      </c>
    </row>
    <row r="33" spans="1:6" x14ac:dyDescent="0.3">
      <c r="A33" s="48" t="s">
        <v>19</v>
      </c>
      <c r="B33" s="48" t="s">
        <v>125</v>
      </c>
      <c r="C33" s="279">
        <v>4526</v>
      </c>
      <c r="D33" s="48" t="s">
        <v>34</v>
      </c>
      <c r="E33" s="279">
        <v>1967</v>
      </c>
      <c r="F33" s="77">
        <v>0.30294162944709685</v>
      </c>
    </row>
    <row r="34" spans="1:6" x14ac:dyDescent="0.3">
      <c r="A34" s="48" t="s">
        <v>19</v>
      </c>
      <c r="B34" s="48" t="s">
        <v>23</v>
      </c>
      <c r="C34" s="279">
        <v>5321</v>
      </c>
      <c r="D34" s="48" t="s">
        <v>34</v>
      </c>
      <c r="E34" s="279">
        <v>2253</v>
      </c>
      <c r="F34" s="77">
        <v>0.29746501188275681</v>
      </c>
    </row>
    <row r="35" spans="1:6" x14ac:dyDescent="0.3">
      <c r="A35" s="48" t="s">
        <v>19</v>
      </c>
      <c r="B35" s="48" t="s">
        <v>123</v>
      </c>
      <c r="C35" s="279">
        <v>7134</v>
      </c>
      <c r="D35" s="48" t="s">
        <v>34</v>
      </c>
      <c r="E35" s="279">
        <v>1922</v>
      </c>
      <c r="F35" s="77">
        <v>0.21223498233215549</v>
      </c>
    </row>
    <row r="36" spans="1:6" x14ac:dyDescent="0.3">
      <c r="A36" s="48" t="s">
        <v>19</v>
      </c>
      <c r="B36" s="48" t="s">
        <v>30</v>
      </c>
      <c r="C36" s="279">
        <v>7633</v>
      </c>
      <c r="D36" s="48" t="s">
        <v>34</v>
      </c>
      <c r="E36" s="279">
        <v>3605</v>
      </c>
      <c r="F36" s="77">
        <v>0.32078661683573595</v>
      </c>
    </row>
    <row r="37" spans="1:6" x14ac:dyDescent="0.3">
      <c r="A37" s="48" t="s">
        <v>19</v>
      </c>
      <c r="B37" s="48" t="s">
        <v>126</v>
      </c>
      <c r="C37" s="279">
        <v>11539</v>
      </c>
      <c r="D37" s="48" t="s">
        <v>34</v>
      </c>
      <c r="E37" s="279">
        <v>3151</v>
      </c>
      <c r="F37" s="77">
        <v>0.214499659632403</v>
      </c>
    </row>
    <row r="38" spans="1:6" x14ac:dyDescent="0.3">
      <c r="A38" s="48" t="s">
        <v>19</v>
      </c>
      <c r="B38" s="48" t="s">
        <v>129</v>
      </c>
      <c r="C38" s="279">
        <v>15641</v>
      </c>
      <c r="D38" s="48" t="s">
        <v>34</v>
      </c>
      <c r="E38" s="279">
        <v>8391</v>
      </c>
      <c r="F38" s="77">
        <v>0.34915945406125171</v>
      </c>
    </row>
    <row r="39" spans="1:6" x14ac:dyDescent="0.3">
      <c r="A39" s="48" t="s">
        <v>19</v>
      </c>
      <c r="B39" s="48" t="s">
        <v>128</v>
      </c>
      <c r="C39" s="279">
        <v>20287</v>
      </c>
      <c r="D39" s="48" t="s">
        <v>34</v>
      </c>
      <c r="E39" s="279">
        <v>6829</v>
      </c>
      <c r="F39" s="77">
        <v>0.25184392978315384</v>
      </c>
    </row>
    <row r="40" spans="1:6" x14ac:dyDescent="0.3">
      <c r="A40" s="48" t="s">
        <v>19</v>
      </c>
      <c r="B40" s="48" t="s">
        <v>127</v>
      </c>
      <c r="C40" s="279">
        <v>26451</v>
      </c>
      <c r="D40" s="48" t="s">
        <v>34</v>
      </c>
      <c r="E40" s="279">
        <v>3540</v>
      </c>
      <c r="F40" s="77">
        <v>0.11803541062318695</v>
      </c>
    </row>
    <row r="41" spans="1:6" x14ac:dyDescent="0.3">
      <c r="A41" s="48" t="s">
        <v>19</v>
      </c>
      <c r="B41" s="48" t="s">
        <v>26</v>
      </c>
      <c r="C41" s="279">
        <v>23705</v>
      </c>
      <c r="D41" s="48" t="s">
        <v>34</v>
      </c>
      <c r="E41" s="279">
        <v>10750</v>
      </c>
      <c r="F41" s="77">
        <v>0.31200116093455232</v>
      </c>
    </row>
    <row r="42" spans="1:6" x14ac:dyDescent="0.3">
      <c r="A42" s="48" t="s">
        <v>19</v>
      </c>
      <c r="B42" s="48" t="s">
        <v>130</v>
      </c>
      <c r="C42" s="279">
        <v>21454</v>
      </c>
      <c r="D42" s="48" t="s">
        <v>34</v>
      </c>
      <c r="E42" s="279">
        <v>15099</v>
      </c>
      <c r="F42" s="77">
        <v>0.41307143052553824</v>
      </c>
    </row>
    <row r="43" spans="1:6" x14ac:dyDescent="0.3">
      <c r="A43" s="48" t="s">
        <v>19</v>
      </c>
      <c r="B43" s="48" t="s">
        <v>131</v>
      </c>
      <c r="C43" s="279">
        <v>24265</v>
      </c>
      <c r="D43" s="48" t="s">
        <v>34</v>
      </c>
      <c r="E43" s="279">
        <v>17839</v>
      </c>
      <c r="F43" s="77">
        <v>0.42368896066882011</v>
      </c>
    </row>
  </sheetData>
  <pageMargins left="0.7" right="0.7" top="0.75" bottom="0.75" header="0.3" footer="0.3"/>
  <pageSetup paperSize="9" orientation="portrait" r:id="rId1"/>
  <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9:E35"/>
  <sheetViews>
    <sheetView zoomScaleNormal="100" workbookViewId="0">
      <selection activeCell="K13" sqref="K13"/>
    </sheetView>
  </sheetViews>
  <sheetFormatPr defaultRowHeight="12.5" x14ac:dyDescent="0.25"/>
  <cols>
    <col min="1" max="1" width="18" style="139" customWidth="1"/>
    <col min="2" max="2" width="13.54296875" style="139" customWidth="1"/>
    <col min="3" max="4" width="8.90625" style="139"/>
    <col min="5" max="7" width="10.08984375" style="139" customWidth="1"/>
    <col min="8" max="15" width="8.90625" style="139"/>
    <col min="16" max="16" width="6.54296875" style="139" bestFit="1" customWidth="1"/>
    <col min="17" max="18" width="13.453125" style="139" customWidth="1"/>
    <col min="19" max="251" width="8.90625" style="139"/>
    <col min="252" max="252" width="18" style="139" customWidth="1"/>
    <col min="253" max="255" width="8.90625" style="139"/>
    <col min="256" max="258" width="10.08984375" style="139" customWidth="1"/>
    <col min="259" max="507" width="8.90625" style="139"/>
    <col min="508" max="508" width="18" style="139" customWidth="1"/>
    <col min="509" max="511" width="8.90625" style="139"/>
    <col min="512" max="514" width="10.08984375" style="139" customWidth="1"/>
    <col min="515" max="763" width="8.90625" style="139"/>
    <col min="764" max="764" width="18" style="139" customWidth="1"/>
    <col min="765" max="767" width="8.90625" style="139"/>
    <col min="768" max="770" width="10.08984375" style="139" customWidth="1"/>
    <col min="771" max="1019" width="8.90625" style="139"/>
    <col min="1020" max="1020" width="18" style="139" customWidth="1"/>
    <col min="1021" max="1023" width="8.90625" style="139"/>
    <col min="1024" max="1026" width="10.08984375" style="139" customWidth="1"/>
    <col min="1027" max="1275" width="8.90625" style="139"/>
    <col min="1276" max="1276" width="18" style="139" customWidth="1"/>
    <col min="1277" max="1279" width="8.90625" style="139"/>
    <col min="1280" max="1282" width="10.08984375" style="139" customWidth="1"/>
    <col min="1283" max="1531" width="8.90625" style="139"/>
    <col min="1532" max="1532" width="18" style="139" customWidth="1"/>
    <col min="1533" max="1535" width="8.90625" style="139"/>
    <col min="1536" max="1538" width="10.08984375" style="139" customWidth="1"/>
    <col min="1539" max="1787" width="8.90625" style="139"/>
    <col min="1788" max="1788" width="18" style="139" customWidth="1"/>
    <col min="1789" max="1791" width="8.90625" style="139"/>
    <col min="1792" max="1794" width="10.08984375" style="139" customWidth="1"/>
    <col min="1795" max="2043" width="8.90625" style="139"/>
    <col min="2044" max="2044" width="18" style="139" customWidth="1"/>
    <col min="2045" max="2047" width="8.90625" style="139"/>
    <col min="2048" max="2050" width="10.08984375" style="139" customWidth="1"/>
    <col min="2051" max="2299" width="8.90625" style="139"/>
    <col min="2300" max="2300" width="18" style="139" customWidth="1"/>
    <col min="2301" max="2303" width="8.90625" style="139"/>
    <col min="2304" max="2306" width="10.08984375" style="139" customWidth="1"/>
    <col min="2307" max="2555" width="8.90625" style="139"/>
    <col min="2556" max="2556" width="18" style="139" customWidth="1"/>
    <col min="2557" max="2559" width="8.90625" style="139"/>
    <col min="2560" max="2562" width="10.08984375" style="139" customWidth="1"/>
    <col min="2563" max="2811" width="8.90625" style="139"/>
    <col min="2812" max="2812" width="18" style="139" customWidth="1"/>
    <col min="2813" max="2815" width="8.90625" style="139"/>
    <col min="2816" max="2818" width="10.08984375" style="139" customWidth="1"/>
    <col min="2819" max="3067" width="8.90625" style="139"/>
    <col min="3068" max="3068" width="18" style="139" customWidth="1"/>
    <col min="3069" max="3071" width="8.90625" style="139"/>
    <col min="3072" max="3074" width="10.08984375" style="139" customWidth="1"/>
    <col min="3075" max="3323" width="8.90625" style="139"/>
    <col min="3324" max="3324" width="18" style="139" customWidth="1"/>
    <col min="3325" max="3327" width="8.90625" style="139"/>
    <col min="3328" max="3330" width="10.08984375" style="139" customWidth="1"/>
    <col min="3331" max="3579" width="8.90625" style="139"/>
    <col min="3580" max="3580" width="18" style="139" customWidth="1"/>
    <col min="3581" max="3583" width="8.90625" style="139"/>
    <col min="3584" max="3586" width="10.08984375" style="139" customWidth="1"/>
    <col min="3587" max="3835" width="8.90625" style="139"/>
    <col min="3836" max="3836" width="18" style="139" customWidth="1"/>
    <col min="3837" max="3839" width="8.90625" style="139"/>
    <col min="3840" max="3842" width="10.08984375" style="139" customWidth="1"/>
    <col min="3843" max="4091" width="8.90625" style="139"/>
    <col min="4092" max="4092" width="18" style="139" customWidth="1"/>
    <col min="4093" max="4095" width="8.90625" style="139"/>
    <col min="4096" max="4098" width="10.08984375" style="139" customWidth="1"/>
    <col min="4099" max="4347" width="8.90625" style="139"/>
    <col min="4348" max="4348" width="18" style="139" customWidth="1"/>
    <col min="4349" max="4351" width="8.90625" style="139"/>
    <col min="4352" max="4354" width="10.08984375" style="139" customWidth="1"/>
    <col min="4355" max="4603" width="8.90625" style="139"/>
    <col min="4604" max="4604" width="18" style="139" customWidth="1"/>
    <col min="4605" max="4607" width="8.90625" style="139"/>
    <col min="4608" max="4610" width="10.08984375" style="139" customWidth="1"/>
    <col min="4611" max="4859" width="8.90625" style="139"/>
    <col min="4860" max="4860" width="18" style="139" customWidth="1"/>
    <col min="4861" max="4863" width="8.90625" style="139"/>
    <col min="4864" max="4866" width="10.08984375" style="139" customWidth="1"/>
    <col min="4867" max="5115" width="8.90625" style="139"/>
    <col min="5116" max="5116" width="18" style="139" customWidth="1"/>
    <col min="5117" max="5119" width="8.90625" style="139"/>
    <col min="5120" max="5122" width="10.08984375" style="139" customWidth="1"/>
    <col min="5123" max="5371" width="8.90625" style="139"/>
    <col min="5372" max="5372" width="18" style="139" customWidth="1"/>
    <col min="5373" max="5375" width="8.90625" style="139"/>
    <col min="5376" max="5378" width="10.08984375" style="139" customWidth="1"/>
    <col min="5379" max="5627" width="8.90625" style="139"/>
    <col min="5628" max="5628" width="18" style="139" customWidth="1"/>
    <col min="5629" max="5631" width="8.90625" style="139"/>
    <col min="5632" max="5634" width="10.08984375" style="139" customWidth="1"/>
    <col min="5635" max="5883" width="8.90625" style="139"/>
    <col min="5884" max="5884" width="18" style="139" customWidth="1"/>
    <col min="5885" max="5887" width="8.90625" style="139"/>
    <col min="5888" max="5890" width="10.08984375" style="139" customWidth="1"/>
    <col min="5891" max="6139" width="8.90625" style="139"/>
    <col min="6140" max="6140" width="18" style="139" customWidth="1"/>
    <col min="6141" max="6143" width="8.90625" style="139"/>
    <col min="6144" max="6146" width="10.08984375" style="139" customWidth="1"/>
    <col min="6147" max="6395" width="8.90625" style="139"/>
    <col min="6396" max="6396" width="18" style="139" customWidth="1"/>
    <col min="6397" max="6399" width="8.90625" style="139"/>
    <col min="6400" max="6402" width="10.08984375" style="139" customWidth="1"/>
    <col min="6403" max="6651" width="8.90625" style="139"/>
    <col min="6652" max="6652" width="18" style="139" customWidth="1"/>
    <col min="6653" max="6655" width="8.90625" style="139"/>
    <col min="6656" max="6658" width="10.08984375" style="139" customWidth="1"/>
    <col min="6659" max="6907" width="8.90625" style="139"/>
    <col min="6908" max="6908" width="18" style="139" customWidth="1"/>
    <col min="6909" max="6911" width="8.90625" style="139"/>
    <col min="6912" max="6914" width="10.08984375" style="139" customWidth="1"/>
    <col min="6915" max="7163" width="8.90625" style="139"/>
    <col min="7164" max="7164" width="18" style="139" customWidth="1"/>
    <col min="7165" max="7167" width="8.90625" style="139"/>
    <col min="7168" max="7170" width="10.08984375" style="139" customWidth="1"/>
    <col min="7171" max="7419" width="8.90625" style="139"/>
    <col min="7420" max="7420" width="18" style="139" customWidth="1"/>
    <col min="7421" max="7423" width="8.90625" style="139"/>
    <col min="7424" max="7426" width="10.08984375" style="139" customWidth="1"/>
    <col min="7427" max="7675" width="8.90625" style="139"/>
    <col min="7676" max="7676" width="18" style="139" customWidth="1"/>
    <col min="7677" max="7679" width="8.90625" style="139"/>
    <col min="7680" max="7682" width="10.08984375" style="139" customWidth="1"/>
    <col min="7683" max="7931" width="8.90625" style="139"/>
    <col min="7932" max="7932" width="18" style="139" customWidth="1"/>
    <col min="7933" max="7935" width="8.90625" style="139"/>
    <col min="7936" max="7938" width="10.08984375" style="139" customWidth="1"/>
    <col min="7939" max="8187" width="8.90625" style="139"/>
    <col min="8188" max="8188" width="18" style="139" customWidth="1"/>
    <col min="8189" max="8191" width="8.90625" style="139"/>
    <col min="8192" max="8194" width="10.08984375" style="139" customWidth="1"/>
    <col min="8195" max="8443" width="8.90625" style="139"/>
    <col min="8444" max="8444" width="18" style="139" customWidth="1"/>
    <col min="8445" max="8447" width="8.90625" style="139"/>
    <col min="8448" max="8450" width="10.08984375" style="139" customWidth="1"/>
    <col min="8451" max="8699" width="8.90625" style="139"/>
    <col min="8700" max="8700" width="18" style="139" customWidth="1"/>
    <col min="8701" max="8703" width="8.90625" style="139"/>
    <col min="8704" max="8706" width="10.08984375" style="139" customWidth="1"/>
    <col min="8707" max="8955" width="8.90625" style="139"/>
    <col min="8956" max="8956" width="18" style="139" customWidth="1"/>
    <col min="8957" max="8959" width="8.90625" style="139"/>
    <col min="8960" max="8962" width="10.08984375" style="139" customWidth="1"/>
    <col min="8963" max="9211" width="8.90625" style="139"/>
    <col min="9212" max="9212" width="18" style="139" customWidth="1"/>
    <col min="9213" max="9215" width="8.90625" style="139"/>
    <col min="9216" max="9218" width="10.08984375" style="139" customWidth="1"/>
    <col min="9219" max="9467" width="8.90625" style="139"/>
    <col min="9468" max="9468" width="18" style="139" customWidth="1"/>
    <col min="9469" max="9471" width="8.90625" style="139"/>
    <col min="9472" max="9474" width="10.08984375" style="139" customWidth="1"/>
    <col min="9475" max="9723" width="8.90625" style="139"/>
    <col min="9724" max="9724" width="18" style="139" customWidth="1"/>
    <col min="9725" max="9727" width="8.90625" style="139"/>
    <col min="9728" max="9730" width="10.08984375" style="139" customWidth="1"/>
    <col min="9731" max="9979" width="8.90625" style="139"/>
    <col min="9980" max="9980" width="18" style="139" customWidth="1"/>
    <col min="9981" max="9983" width="8.90625" style="139"/>
    <col min="9984" max="9986" width="10.08984375" style="139" customWidth="1"/>
    <col min="9987" max="10235" width="8.90625" style="139"/>
    <col min="10236" max="10236" width="18" style="139" customWidth="1"/>
    <col min="10237" max="10239" width="8.90625" style="139"/>
    <col min="10240" max="10242" width="10.08984375" style="139" customWidth="1"/>
    <col min="10243" max="10491" width="8.90625" style="139"/>
    <col min="10492" max="10492" width="18" style="139" customWidth="1"/>
    <col min="10493" max="10495" width="8.90625" style="139"/>
    <col min="10496" max="10498" width="10.08984375" style="139" customWidth="1"/>
    <col min="10499" max="10747" width="8.90625" style="139"/>
    <col min="10748" max="10748" width="18" style="139" customWidth="1"/>
    <col min="10749" max="10751" width="8.90625" style="139"/>
    <col min="10752" max="10754" width="10.08984375" style="139" customWidth="1"/>
    <col min="10755" max="11003" width="8.90625" style="139"/>
    <col min="11004" max="11004" width="18" style="139" customWidth="1"/>
    <col min="11005" max="11007" width="8.90625" style="139"/>
    <col min="11008" max="11010" width="10.08984375" style="139" customWidth="1"/>
    <col min="11011" max="11259" width="8.90625" style="139"/>
    <col min="11260" max="11260" width="18" style="139" customWidth="1"/>
    <col min="11261" max="11263" width="8.90625" style="139"/>
    <col min="11264" max="11266" width="10.08984375" style="139" customWidth="1"/>
    <col min="11267" max="11515" width="8.90625" style="139"/>
    <col min="11516" max="11516" width="18" style="139" customWidth="1"/>
    <col min="11517" max="11519" width="8.90625" style="139"/>
    <col min="11520" max="11522" width="10.08984375" style="139" customWidth="1"/>
    <col min="11523" max="11771" width="8.90625" style="139"/>
    <col min="11772" max="11772" width="18" style="139" customWidth="1"/>
    <col min="11773" max="11775" width="8.90625" style="139"/>
    <col min="11776" max="11778" width="10.08984375" style="139" customWidth="1"/>
    <col min="11779" max="12027" width="8.90625" style="139"/>
    <col min="12028" max="12028" width="18" style="139" customWidth="1"/>
    <col min="12029" max="12031" width="8.90625" style="139"/>
    <col min="12032" max="12034" width="10.08984375" style="139" customWidth="1"/>
    <col min="12035" max="12283" width="8.90625" style="139"/>
    <col min="12284" max="12284" width="18" style="139" customWidth="1"/>
    <col min="12285" max="12287" width="8.90625" style="139"/>
    <col min="12288" max="12290" width="10.08984375" style="139" customWidth="1"/>
    <col min="12291" max="12539" width="8.90625" style="139"/>
    <col min="12540" max="12540" width="18" style="139" customWidth="1"/>
    <col min="12541" max="12543" width="8.90625" style="139"/>
    <col min="12544" max="12546" width="10.08984375" style="139" customWidth="1"/>
    <col min="12547" max="12795" width="8.90625" style="139"/>
    <col min="12796" max="12796" width="18" style="139" customWidth="1"/>
    <col min="12797" max="12799" width="8.90625" style="139"/>
    <col min="12800" max="12802" width="10.08984375" style="139" customWidth="1"/>
    <col min="12803" max="13051" width="8.90625" style="139"/>
    <col min="13052" max="13052" width="18" style="139" customWidth="1"/>
    <col min="13053" max="13055" width="8.90625" style="139"/>
    <col min="13056" max="13058" width="10.08984375" style="139" customWidth="1"/>
    <col min="13059" max="13307" width="8.90625" style="139"/>
    <col min="13308" max="13308" width="18" style="139" customWidth="1"/>
    <col min="13309" max="13311" width="8.90625" style="139"/>
    <col min="13312" max="13314" width="10.08984375" style="139" customWidth="1"/>
    <col min="13315" max="13563" width="8.90625" style="139"/>
    <col min="13564" max="13564" width="18" style="139" customWidth="1"/>
    <col min="13565" max="13567" width="8.90625" style="139"/>
    <col min="13568" max="13570" width="10.08984375" style="139" customWidth="1"/>
    <col min="13571" max="13819" width="8.90625" style="139"/>
    <col min="13820" max="13820" width="18" style="139" customWidth="1"/>
    <col min="13821" max="13823" width="8.90625" style="139"/>
    <col min="13824" max="13826" width="10.08984375" style="139" customWidth="1"/>
    <col min="13827" max="14075" width="8.90625" style="139"/>
    <col min="14076" max="14076" width="18" style="139" customWidth="1"/>
    <col min="14077" max="14079" width="8.90625" style="139"/>
    <col min="14080" max="14082" width="10.08984375" style="139" customWidth="1"/>
    <col min="14083" max="14331" width="8.90625" style="139"/>
    <col min="14332" max="14332" width="18" style="139" customWidth="1"/>
    <col min="14333" max="14335" width="8.90625" style="139"/>
    <col min="14336" max="14338" width="10.08984375" style="139" customWidth="1"/>
    <col min="14339" max="14587" width="8.90625" style="139"/>
    <col min="14588" max="14588" width="18" style="139" customWidth="1"/>
    <col min="14589" max="14591" width="8.90625" style="139"/>
    <col min="14592" max="14594" width="10.08984375" style="139" customWidth="1"/>
    <col min="14595" max="14843" width="8.90625" style="139"/>
    <col min="14844" max="14844" width="18" style="139" customWidth="1"/>
    <col min="14845" max="14847" width="8.90625" style="139"/>
    <col min="14848" max="14850" width="10.08984375" style="139" customWidth="1"/>
    <col min="14851" max="15099" width="8.90625" style="139"/>
    <col min="15100" max="15100" width="18" style="139" customWidth="1"/>
    <col min="15101" max="15103" width="8.90625" style="139"/>
    <col min="15104" max="15106" width="10.08984375" style="139" customWidth="1"/>
    <col min="15107" max="15355" width="8.90625" style="139"/>
    <col min="15356" max="15356" width="18" style="139" customWidth="1"/>
    <col min="15357" max="15359" width="8.90625" style="139"/>
    <col min="15360" max="15362" width="10.08984375" style="139" customWidth="1"/>
    <col min="15363" max="15611" width="8.90625" style="139"/>
    <col min="15612" max="15612" width="18" style="139" customWidth="1"/>
    <col min="15613" max="15615" width="8.90625" style="139"/>
    <col min="15616" max="15618" width="10.08984375" style="139" customWidth="1"/>
    <col min="15619" max="15867" width="8.90625" style="139"/>
    <col min="15868" max="15868" width="18" style="139" customWidth="1"/>
    <col min="15869" max="15871" width="8.90625" style="139"/>
    <col min="15872" max="15874" width="10.08984375" style="139" customWidth="1"/>
    <col min="15875" max="16123" width="8.90625" style="139"/>
    <col min="16124" max="16124" width="18" style="139" customWidth="1"/>
    <col min="16125" max="16127" width="8.90625" style="139"/>
    <col min="16128" max="16130" width="10.08984375" style="139" customWidth="1"/>
    <col min="16131" max="16384" width="8.90625" style="139"/>
  </cols>
  <sheetData>
    <row r="19" spans="1:5" ht="15.75" customHeight="1" x14ac:dyDescent="0.3">
      <c r="A19" s="243"/>
      <c r="B19" s="243"/>
      <c r="C19" s="263">
        <v>2019</v>
      </c>
      <c r="D19" s="263">
        <v>2020</v>
      </c>
    </row>
    <row r="20" spans="1:5" ht="13" x14ac:dyDescent="0.3">
      <c r="A20" s="243" t="s">
        <v>276</v>
      </c>
      <c r="B20" s="243" t="s">
        <v>282</v>
      </c>
      <c r="C20" s="262">
        <v>27.9175</v>
      </c>
      <c r="D20" s="262">
        <v>31.095800000000001</v>
      </c>
    </row>
    <row r="21" spans="1:5" ht="13" x14ac:dyDescent="0.3">
      <c r="A21" s="243"/>
      <c r="B21" s="243" t="s">
        <v>283</v>
      </c>
      <c r="C21" s="262">
        <v>30.358200000000004</v>
      </c>
      <c r="D21" s="262">
        <v>38.720700000000001</v>
      </c>
    </row>
    <row r="22" spans="1:5" ht="13" x14ac:dyDescent="0.3">
      <c r="A22" s="243" t="s">
        <v>145</v>
      </c>
      <c r="B22" s="243" t="s">
        <v>282</v>
      </c>
      <c r="C22" s="262">
        <v>42.504399999999997</v>
      </c>
      <c r="D22" s="262">
        <v>56.323599999999999</v>
      </c>
    </row>
    <row r="23" spans="1:5" ht="13" x14ac:dyDescent="0.3">
      <c r="A23" s="243"/>
      <c r="B23" s="243" t="s">
        <v>283</v>
      </c>
      <c r="C23" s="262">
        <v>37.041800000000002</v>
      </c>
      <c r="D23" s="262">
        <v>52.654000000000003</v>
      </c>
    </row>
    <row r="24" spans="1:5" ht="13" x14ac:dyDescent="0.3">
      <c r="A24" s="240"/>
      <c r="B24" s="240"/>
      <c r="C24" s="240"/>
      <c r="D24" s="240"/>
    </row>
    <row r="26" spans="1:5" x14ac:dyDescent="0.25">
      <c r="D26" s="140"/>
      <c r="E26" s="140"/>
    </row>
    <row r="27" spans="1:5" x14ac:dyDescent="0.25">
      <c r="D27" s="140"/>
      <c r="E27" s="140"/>
    </row>
    <row r="28" spans="1:5" x14ac:dyDescent="0.25">
      <c r="D28" s="140"/>
      <c r="E28" s="140"/>
    </row>
    <row r="29" spans="1:5" x14ac:dyDescent="0.25">
      <c r="D29" s="140"/>
      <c r="E29" s="140"/>
    </row>
    <row r="30" spans="1:5" x14ac:dyDescent="0.25">
      <c r="D30" s="140"/>
      <c r="E30" s="140"/>
    </row>
    <row r="31" spans="1:5" x14ac:dyDescent="0.25">
      <c r="D31" s="140"/>
      <c r="E31" s="140"/>
    </row>
    <row r="32" spans="1:5" x14ac:dyDescent="0.25">
      <c r="D32" s="140"/>
      <c r="E32" s="140"/>
    </row>
    <row r="33" spans="4:5" x14ac:dyDescent="0.25">
      <c r="D33" s="140"/>
      <c r="E33" s="140"/>
    </row>
    <row r="34" spans="4:5" x14ac:dyDescent="0.25">
      <c r="D34" s="140"/>
      <c r="E34" s="140"/>
    </row>
    <row r="35" spans="4:5" s="141" customFormat="1" x14ac:dyDescent="0.25"/>
  </sheetData>
  <pageMargins left="0.7" right="0.7" top="0.75" bottom="0.75" header="0.3" footer="0.3"/>
  <pageSetup paperSize="9" orientation="portrait" r:id="rId1"/>
  <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0:D42"/>
  <sheetViews>
    <sheetView zoomScaleNormal="100" workbookViewId="0">
      <selection activeCell="K15" sqref="K15"/>
    </sheetView>
  </sheetViews>
  <sheetFormatPr defaultRowHeight="12.5" x14ac:dyDescent="0.25"/>
  <cols>
    <col min="1" max="1" width="18" style="137" customWidth="1"/>
    <col min="2" max="2" width="12.54296875" style="137" bestFit="1" customWidth="1"/>
    <col min="3" max="3" width="7.90625" style="137" bestFit="1" customWidth="1"/>
    <col min="4" max="4" width="5.08984375" style="137" bestFit="1" customWidth="1"/>
    <col min="5" max="7" width="10.08984375" style="137" customWidth="1"/>
    <col min="8" max="15" width="9.08984375" style="137"/>
    <col min="16" max="16" width="6.54296875" style="137" bestFit="1" customWidth="1"/>
    <col min="17" max="18" width="13.453125" style="137" customWidth="1"/>
    <col min="19" max="251" width="9.08984375" style="137"/>
    <col min="252" max="252" width="18" style="137" customWidth="1"/>
    <col min="253" max="255" width="9.08984375" style="137"/>
    <col min="256" max="258" width="10.08984375" style="137" customWidth="1"/>
    <col min="259" max="507" width="9.08984375" style="137"/>
    <col min="508" max="508" width="18" style="137" customWidth="1"/>
    <col min="509" max="511" width="9.08984375" style="137"/>
    <col min="512" max="514" width="10.08984375" style="137" customWidth="1"/>
    <col min="515" max="763" width="9.08984375" style="137"/>
    <col min="764" max="764" width="18" style="137" customWidth="1"/>
    <col min="765" max="767" width="9.08984375" style="137"/>
    <col min="768" max="770" width="10.08984375" style="137" customWidth="1"/>
    <col min="771" max="1019" width="9.08984375" style="137"/>
    <col min="1020" max="1020" width="18" style="137" customWidth="1"/>
    <col min="1021" max="1023" width="9.08984375" style="137"/>
    <col min="1024" max="1026" width="10.08984375" style="137" customWidth="1"/>
    <col min="1027" max="1275" width="9.08984375" style="137"/>
    <col min="1276" max="1276" width="18" style="137" customWidth="1"/>
    <col min="1277" max="1279" width="9.08984375" style="137"/>
    <col min="1280" max="1282" width="10.08984375" style="137" customWidth="1"/>
    <col min="1283" max="1531" width="9.08984375" style="137"/>
    <col min="1532" max="1532" width="18" style="137" customWidth="1"/>
    <col min="1533" max="1535" width="9.08984375" style="137"/>
    <col min="1536" max="1538" width="10.08984375" style="137" customWidth="1"/>
    <col min="1539" max="1787" width="9.08984375" style="137"/>
    <col min="1788" max="1788" width="18" style="137" customWidth="1"/>
    <col min="1789" max="1791" width="9.08984375" style="137"/>
    <col min="1792" max="1794" width="10.08984375" style="137" customWidth="1"/>
    <col min="1795" max="2043" width="9.08984375" style="137"/>
    <col min="2044" max="2044" width="18" style="137" customWidth="1"/>
    <col min="2045" max="2047" width="9.08984375" style="137"/>
    <col min="2048" max="2050" width="10.08984375" style="137" customWidth="1"/>
    <col min="2051" max="2299" width="9.08984375" style="137"/>
    <col min="2300" max="2300" width="18" style="137" customWidth="1"/>
    <col min="2301" max="2303" width="9.08984375" style="137"/>
    <col min="2304" max="2306" width="10.08984375" style="137" customWidth="1"/>
    <col min="2307" max="2555" width="9.08984375" style="137"/>
    <col min="2556" max="2556" width="18" style="137" customWidth="1"/>
    <col min="2557" max="2559" width="9.08984375" style="137"/>
    <col min="2560" max="2562" width="10.08984375" style="137" customWidth="1"/>
    <col min="2563" max="2811" width="9.08984375" style="137"/>
    <col min="2812" max="2812" width="18" style="137" customWidth="1"/>
    <col min="2813" max="2815" width="9.08984375" style="137"/>
    <col min="2816" max="2818" width="10.08984375" style="137" customWidth="1"/>
    <col min="2819" max="3067" width="9.08984375" style="137"/>
    <col min="3068" max="3068" width="18" style="137" customWidth="1"/>
    <col min="3069" max="3071" width="9.08984375" style="137"/>
    <col min="3072" max="3074" width="10.08984375" style="137" customWidth="1"/>
    <col min="3075" max="3323" width="9.08984375" style="137"/>
    <col min="3324" max="3324" width="18" style="137" customWidth="1"/>
    <col min="3325" max="3327" width="9.08984375" style="137"/>
    <col min="3328" max="3330" width="10.08984375" style="137" customWidth="1"/>
    <col min="3331" max="3579" width="9.08984375" style="137"/>
    <col min="3580" max="3580" width="18" style="137" customWidth="1"/>
    <col min="3581" max="3583" width="9.08984375" style="137"/>
    <col min="3584" max="3586" width="10.08984375" style="137" customWidth="1"/>
    <col min="3587" max="3835" width="9.08984375" style="137"/>
    <col min="3836" max="3836" width="18" style="137" customWidth="1"/>
    <col min="3837" max="3839" width="9.08984375" style="137"/>
    <col min="3840" max="3842" width="10.08984375" style="137" customWidth="1"/>
    <col min="3843" max="4091" width="9.08984375" style="137"/>
    <col min="4092" max="4092" width="18" style="137" customWidth="1"/>
    <col min="4093" max="4095" width="9.08984375" style="137"/>
    <col min="4096" max="4098" width="10.08984375" style="137" customWidth="1"/>
    <col min="4099" max="4347" width="9.08984375" style="137"/>
    <col min="4348" max="4348" width="18" style="137" customWidth="1"/>
    <col min="4349" max="4351" width="9.08984375" style="137"/>
    <col min="4352" max="4354" width="10.08984375" style="137" customWidth="1"/>
    <col min="4355" max="4603" width="9.08984375" style="137"/>
    <col min="4604" max="4604" width="18" style="137" customWidth="1"/>
    <col min="4605" max="4607" width="9.08984375" style="137"/>
    <col min="4608" max="4610" width="10.08984375" style="137" customWidth="1"/>
    <col min="4611" max="4859" width="9.08984375" style="137"/>
    <col min="4860" max="4860" width="18" style="137" customWidth="1"/>
    <col min="4861" max="4863" width="9.08984375" style="137"/>
    <col min="4864" max="4866" width="10.08984375" style="137" customWidth="1"/>
    <col min="4867" max="5115" width="9.08984375" style="137"/>
    <col min="5116" max="5116" width="18" style="137" customWidth="1"/>
    <col min="5117" max="5119" width="9.08984375" style="137"/>
    <col min="5120" max="5122" width="10.08984375" style="137" customWidth="1"/>
    <col min="5123" max="5371" width="9.08984375" style="137"/>
    <col min="5372" max="5372" width="18" style="137" customWidth="1"/>
    <col min="5373" max="5375" width="9.08984375" style="137"/>
    <col min="5376" max="5378" width="10.08984375" style="137" customWidth="1"/>
    <col min="5379" max="5627" width="9.08984375" style="137"/>
    <col min="5628" max="5628" width="18" style="137" customWidth="1"/>
    <col min="5629" max="5631" width="9.08984375" style="137"/>
    <col min="5632" max="5634" width="10.08984375" style="137" customWidth="1"/>
    <col min="5635" max="5883" width="9.08984375" style="137"/>
    <col min="5884" max="5884" width="18" style="137" customWidth="1"/>
    <col min="5885" max="5887" width="9.08984375" style="137"/>
    <col min="5888" max="5890" width="10.08984375" style="137" customWidth="1"/>
    <col min="5891" max="6139" width="9.08984375" style="137"/>
    <col min="6140" max="6140" width="18" style="137" customWidth="1"/>
    <col min="6141" max="6143" width="9.08984375" style="137"/>
    <col min="6144" max="6146" width="10.08984375" style="137" customWidth="1"/>
    <col min="6147" max="6395" width="9.08984375" style="137"/>
    <col min="6396" max="6396" width="18" style="137" customWidth="1"/>
    <col min="6397" max="6399" width="9.08984375" style="137"/>
    <col min="6400" max="6402" width="10.08984375" style="137" customWidth="1"/>
    <col min="6403" max="6651" width="9.08984375" style="137"/>
    <col min="6652" max="6652" width="18" style="137" customWidth="1"/>
    <col min="6653" max="6655" width="9.08984375" style="137"/>
    <col min="6656" max="6658" width="10.08984375" style="137" customWidth="1"/>
    <col min="6659" max="6907" width="9.08984375" style="137"/>
    <col min="6908" max="6908" width="18" style="137" customWidth="1"/>
    <col min="6909" max="6911" width="9.08984375" style="137"/>
    <col min="6912" max="6914" width="10.08984375" style="137" customWidth="1"/>
    <col min="6915" max="7163" width="9.08984375" style="137"/>
    <col min="7164" max="7164" width="18" style="137" customWidth="1"/>
    <col min="7165" max="7167" width="9.08984375" style="137"/>
    <col min="7168" max="7170" width="10.08984375" style="137" customWidth="1"/>
    <col min="7171" max="7419" width="9.08984375" style="137"/>
    <col min="7420" max="7420" width="18" style="137" customWidth="1"/>
    <col min="7421" max="7423" width="9.08984375" style="137"/>
    <col min="7424" max="7426" width="10.08984375" style="137" customWidth="1"/>
    <col min="7427" max="7675" width="9.08984375" style="137"/>
    <col min="7676" max="7676" width="18" style="137" customWidth="1"/>
    <col min="7677" max="7679" width="9.08984375" style="137"/>
    <col min="7680" max="7682" width="10.08984375" style="137" customWidth="1"/>
    <col min="7683" max="7931" width="9.08984375" style="137"/>
    <col min="7932" max="7932" width="18" style="137" customWidth="1"/>
    <col min="7933" max="7935" width="9.08984375" style="137"/>
    <col min="7936" max="7938" width="10.08984375" style="137" customWidth="1"/>
    <col min="7939" max="8187" width="9.08984375" style="137"/>
    <col min="8188" max="8188" width="18" style="137" customWidth="1"/>
    <col min="8189" max="8191" width="9.08984375" style="137"/>
    <col min="8192" max="8194" width="10.08984375" style="137" customWidth="1"/>
    <col min="8195" max="8443" width="9.08984375" style="137"/>
    <col min="8444" max="8444" width="18" style="137" customWidth="1"/>
    <col min="8445" max="8447" width="9.08984375" style="137"/>
    <col min="8448" max="8450" width="10.08984375" style="137" customWidth="1"/>
    <col min="8451" max="8699" width="9.08984375" style="137"/>
    <col min="8700" max="8700" width="18" style="137" customWidth="1"/>
    <col min="8701" max="8703" width="9.08984375" style="137"/>
    <col min="8704" max="8706" width="10.08984375" style="137" customWidth="1"/>
    <col min="8707" max="8955" width="9.08984375" style="137"/>
    <col min="8956" max="8956" width="18" style="137" customWidth="1"/>
    <col min="8957" max="8959" width="9.08984375" style="137"/>
    <col min="8960" max="8962" width="10.08984375" style="137" customWidth="1"/>
    <col min="8963" max="9211" width="9.08984375" style="137"/>
    <col min="9212" max="9212" width="18" style="137" customWidth="1"/>
    <col min="9213" max="9215" width="9.08984375" style="137"/>
    <col min="9216" max="9218" width="10.08984375" style="137" customWidth="1"/>
    <col min="9219" max="9467" width="9.08984375" style="137"/>
    <col min="9468" max="9468" width="18" style="137" customWidth="1"/>
    <col min="9469" max="9471" width="9.08984375" style="137"/>
    <col min="9472" max="9474" width="10.08984375" style="137" customWidth="1"/>
    <col min="9475" max="9723" width="9.08984375" style="137"/>
    <col min="9724" max="9724" width="18" style="137" customWidth="1"/>
    <col min="9725" max="9727" width="9.08984375" style="137"/>
    <col min="9728" max="9730" width="10.08984375" style="137" customWidth="1"/>
    <col min="9731" max="9979" width="9.08984375" style="137"/>
    <col min="9980" max="9980" width="18" style="137" customWidth="1"/>
    <col min="9981" max="9983" width="9.08984375" style="137"/>
    <col min="9984" max="9986" width="10.08984375" style="137" customWidth="1"/>
    <col min="9987" max="10235" width="9.08984375" style="137"/>
    <col min="10236" max="10236" width="18" style="137" customWidth="1"/>
    <col min="10237" max="10239" width="9.08984375" style="137"/>
    <col min="10240" max="10242" width="10.08984375" style="137" customWidth="1"/>
    <col min="10243" max="10491" width="9.08984375" style="137"/>
    <col min="10492" max="10492" width="18" style="137" customWidth="1"/>
    <col min="10493" max="10495" width="9.08984375" style="137"/>
    <col min="10496" max="10498" width="10.08984375" style="137" customWidth="1"/>
    <col min="10499" max="10747" width="9.08984375" style="137"/>
    <col min="10748" max="10748" width="18" style="137" customWidth="1"/>
    <col min="10749" max="10751" width="9.08984375" style="137"/>
    <col min="10752" max="10754" width="10.08984375" style="137" customWidth="1"/>
    <col min="10755" max="11003" width="9.08984375" style="137"/>
    <col min="11004" max="11004" width="18" style="137" customWidth="1"/>
    <col min="11005" max="11007" width="9.08984375" style="137"/>
    <col min="11008" max="11010" width="10.08984375" style="137" customWidth="1"/>
    <col min="11011" max="11259" width="9.08984375" style="137"/>
    <col min="11260" max="11260" width="18" style="137" customWidth="1"/>
    <col min="11261" max="11263" width="9.08984375" style="137"/>
    <col min="11264" max="11266" width="10.08984375" style="137" customWidth="1"/>
    <col min="11267" max="11515" width="9.08984375" style="137"/>
    <col min="11516" max="11516" width="18" style="137" customWidth="1"/>
    <col min="11517" max="11519" width="9.08984375" style="137"/>
    <col min="11520" max="11522" width="10.08984375" style="137" customWidth="1"/>
    <col min="11523" max="11771" width="9.08984375" style="137"/>
    <col min="11772" max="11772" width="18" style="137" customWidth="1"/>
    <col min="11773" max="11775" width="9.08984375" style="137"/>
    <col min="11776" max="11778" width="10.08984375" style="137" customWidth="1"/>
    <col min="11779" max="12027" width="9.08984375" style="137"/>
    <col min="12028" max="12028" width="18" style="137" customWidth="1"/>
    <col min="12029" max="12031" width="9.08984375" style="137"/>
    <col min="12032" max="12034" width="10.08984375" style="137" customWidth="1"/>
    <col min="12035" max="12283" width="9.08984375" style="137"/>
    <col min="12284" max="12284" width="18" style="137" customWidth="1"/>
    <col min="12285" max="12287" width="9.08984375" style="137"/>
    <col min="12288" max="12290" width="10.08984375" style="137" customWidth="1"/>
    <col min="12291" max="12539" width="9.08984375" style="137"/>
    <col min="12540" max="12540" width="18" style="137" customWidth="1"/>
    <col min="12541" max="12543" width="9.08984375" style="137"/>
    <col min="12544" max="12546" width="10.08984375" style="137" customWidth="1"/>
    <col min="12547" max="12795" width="9.08984375" style="137"/>
    <col min="12796" max="12796" width="18" style="137" customWidth="1"/>
    <col min="12797" max="12799" width="9.08984375" style="137"/>
    <col min="12800" max="12802" width="10.08984375" style="137" customWidth="1"/>
    <col min="12803" max="13051" width="9.08984375" style="137"/>
    <col min="13052" max="13052" width="18" style="137" customWidth="1"/>
    <col min="13053" max="13055" width="9.08984375" style="137"/>
    <col min="13056" max="13058" width="10.08984375" style="137" customWidth="1"/>
    <col min="13059" max="13307" width="9.08984375" style="137"/>
    <col min="13308" max="13308" width="18" style="137" customWidth="1"/>
    <col min="13309" max="13311" width="9.08984375" style="137"/>
    <col min="13312" max="13314" width="10.08984375" style="137" customWidth="1"/>
    <col min="13315" max="13563" width="9.08984375" style="137"/>
    <col min="13564" max="13564" width="18" style="137" customWidth="1"/>
    <col min="13565" max="13567" width="9.08984375" style="137"/>
    <col min="13568" max="13570" width="10.08984375" style="137" customWidth="1"/>
    <col min="13571" max="13819" width="9.08984375" style="137"/>
    <col min="13820" max="13820" width="18" style="137" customWidth="1"/>
    <col min="13821" max="13823" width="9.08984375" style="137"/>
    <col min="13824" max="13826" width="10.08984375" style="137" customWidth="1"/>
    <col min="13827" max="14075" width="9.08984375" style="137"/>
    <col min="14076" max="14076" width="18" style="137" customWidth="1"/>
    <col min="14077" max="14079" width="9.08984375" style="137"/>
    <col min="14080" max="14082" width="10.08984375" style="137" customWidth="1"/>
    <col min="14083" max="14331" width="9.08984375" style="137"/>
    <col min="14332" max="14332" width="18" style="137" customWidth="1"/>
    <col min="14333" max="14335" width="9.08984375" style="137"/>
    <col min="14336" max="14338" width="10.08984375" style="137" customWidth="1"/>
    <col min="14339" max="14587" width="9.08984375" style="137"/>
    <col min="14588" max="14588" width="18" style="137" customWidth="1"/>
    <col min="14589" max="14591" width="9.08984375" style="137"/>
    <col min="14592" max="14594" width="10.08984375" style="137" customWidth="1"/>
    <col min="14595" max="14843" width="9.08984375" style="137"/>
    <col min="14844" max="14844" width="18" style="137" customWidth="1"/>
    <col min="14845" max="14847" width="9.08984375" style="137"/>
    <col min="14848" max="14850" width="10.08984375" style="137" customWidth="1"/>
    <col min="14851" max="15099" width="9.08984375" style="137"/>
    <col min="15100" max="15100" width="18" style="137" customWidth="1"/>
    <col min="15101" max="15103" width="9.08984375" style="137"/>
    <col min="15104" max="15106" width="10.08984375" style="137" customWidth="1"/>
    <col min="15107" max="15355" width="9.08984375" style="137"/>
    <col min="15356" max="15356" width="18" style="137" customWidth="1"/>
    <col min="15357" max="15359" width="9.08984375" style="137"/>
    <col min="15360" max="15362" width="10.08984375" style="137" customWidth="1"/>
    <col min="15363" max="15611" width="9.08984375" style="137"/>
    <col min="15612" max="15612" width="18" style="137" customWidth="1"/>
    <col min="15613" max="15615" width="9.08984375" style="137"/>
    <col min="15616" max="15618" width="10.08984375" style="137" customWidth="1"/>
    <col min="15619" max="15867" width="9.08984375" style="137"/>
    <col min="15868" max="15868" width="18" style="137" customWidth="1"/>
    <col min="15869" max="15871" width="9.08984375" style="137"/>
    <col min="15872" max="15874" width="10.08984375" style="137" customWidth="1"/>
    <col min="15875" max="16123" width="9.08984375" style="137"/>
    <col min="16124" max="16124" width="18" style="137" customWidth="1"/>
    <col min="16125" max="16127" width="9.08984375" style="137"/>
    <col min="16128" max="16130" width="10.08984375" style="137" customWidth="1"/>
    <col min="16131" max="16384" width="9.08984375" style="137"/>
  </cols>
  <sheetData>
    <row r="20" spans="1:4" ht="25.5" customHeight="1" x14ac:dyDescent="0.3">
      <c r="A20" s="243"/>
      <c r="B20" s="243"/>
      <c r="C20" s="263" t="s">
        <v>111</v>
      </c>
      <c r="D20" s="263" t="s">
        <v>112</v>
      </c>
    </row>
    <row r="21" spans="1:4" ht="13" x14ac:dyDescent="0.3">
      <c r="A21" s="243" t="s">
        <v>276</v>
      </c>
      <c r="B21" s="264" t="s">
        <v>255</v>
      </c>
      <c r="C21" s="262">
        <v>28.2439</v>
      </c>
      <c r="D21" s="262">
        <v>28.9954</v>
      </c>
    </row>
    <row r="22" spans="1:4" ht="13" x14ac:dyDescent="0.3">
      <c r="A22" s="243"/>
      <c r="B22" s="264" t="s">
        <v>34</v>
      </c>
      <c r="C22" s="262">
        <v>32.585500000000003</v>
      </c>
      <c r="D22" s="262">
        <v>33.789200000000001</v>
      </c>
    </row>
    <row r="23" spans="1:4" ht="13" x14ac:dyDescent="0.3">
      <c r="A23" s="243" t="s">
        <v>145</v>
      </c>
      <c r="B23" s="264" t="s">
        <v>255</v>
      </c>
      <c r="C23" s="262">
        <v>39.965400000000002</v>
      </c>
      <c r="D23" s="262">
        <v>40.6492</v>
      </c>
    </row>
    <row r="24" spans="1:4" ht="13" x14ac:dyDescent="0.3">
      <c r="A24" s="243"/>
      <c r="B24" s="264" t="s">
        <v>34</v>
      </c>
      <c r="C24" s="262">
        <v>54.765500000000003</v>
      </c>
      <c r="D24" s="262">
        <v>55.179599999999994</v>
      </c>
    </row>
    <row r="42" s="138" customFormat="1" x14ac:dyDescent="0.25"/>
  </sheetData>
  <pageMargins left="0.7" right="0.7" top="0.75" bottom="0.75" header="0.3" footer="0.3"/>
  <pageSetup paperSize="9" orientation="portrait" r:id="rId1"/>
  <drawing r:id="rId2"/>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T31"/>
  <sheetViews>
    <sheetView zoomScaleNormal="100" workbookViewId="0">
      <selection activeCell="AL5" sqref="AL5"/>
    </sheetView>
  </sheetViews>
  <sheetFormatPr defaultColWidth="8.90625" defaultRowHeight="13.5" x14ac:dyDescent="0.25"/>
  <cols>
    <col min="1" max="1" width="14.08984375" style="82" customWidth="1"/>
    <col min="2" max="2" width="6.54296875" style="82" customWidth="1"/>
    <col min="3" max="3" width="7.453125" style="82" customWidth="1"/>
    <col min="4" max="8" width="4.54296875" style="82" bestFit="1" customWidth="1"/>
    <col min="9" max="9" width="6.54296875" style="82" bestFit="1" customWidth="1"/>
    <col min="10" max="34" width="1.90625" style="82" customWidth="1"/>
    <col min="35" max="36" width="8.54296875" style="82" customWidth="1"/>
    <col min="37" max="37" width="11.54296875" style="82" customWidth="1"/>
    <col min="38" max="38" width="8.54296875" style="82" customWidth="1"/>
    <col min="39" max="39" width="18.54296875" style="82" customWidth="1"/>
    <col min="40" max="46" width="8.54296875" style="82" customWidth="1"/>
    <col min="47" max="50" width="2.54296875" style="82" customWidth="1"/>
    <col min="51" max="51" width="4.90625" style="82" customWidth="1"/>
    <col min="52" max="62" width="2.54296875" style="82" customWidth="1"/>
    <col min="63" max="66" width="8.54296875" style="82" customWidth="1"/>
    <col min="67" max="144" width="63.08984375" style="82" bestFit="1" customWidth="1"/>
    <col min="145" max="145" width="11.90625" style="82" bestFit="1" customWidth="1"/>
    <col min="146" max="16384" width="8.90625" style="82"/>
  </cols>
  <sheetData>
    <row r="1" spans="1:46" ht="14" x14ac:dyDescent="0.3">
      <c r="A1" s="80" t="s">
        <v>833</v>
      </c>
      <c r="C1" s="81"/>
    </row>
    <row r="2" spans="1:46" ht="14" x14ac:dyDescent="0.3">
      <c r="A2" s="83" t="s">
        <v>834</v>
      </c>
      <c r="C2" s="81"/>
    </row>
    <row r="3" spans="1:46" s="132" customFormat="1" ht="14" x14ac:dyDescent="0.3">
      <c r="A3" s="265"/>
      <c r="B3" s="265" t="s">
        <v>1</v>
      </c>
      <c r="C3" s="265" t="s">
        <v>2</v>
      </c>
      <c r="D3" s="265" t="s">
        <v>13</v>
      </c>
      <c r="E3" s="265" t="s">
        <v>3</v>
      </c>
      <c r="F3" s="265" t="s">
        <v>4</v>
      </c>
      <c r="G3" s="265" t="s">
        <v>5</v>
      </c>
      <c r="H3" s="265" t="s">
        <v>6</v>
      </c>
      <c r="I3" s="265" t="s">
        <v>7</v>
      </c>
    </row>
    <row r="4" spans="1:46" ht="14" x14ac:dyDescent="0.3">
      <c r="A4" s="83" t="s">
        <v>78</v>
      </c>
      <c r="B4" s="136">
        <v>20.535137988189195</v>
      </c>
      <c r="C4" s="136">
        <v>21.143095949070563</v>
      </c>
      <c r="D4" s="136">
        <v>10.739615239245868</v>
      </c>
      <c r="E4" s="136">
        <v>-19.08346926462789</v>
      </c>
      <c r="F4" s="136">
        <v>-23.537136205494903</v>
      </c>
      <c r="G4" s="136">
        <v>-1.5987060814975289</v>
      </c>
      <c r="H4" s="136">
        <v>5.995869587297288</v>
      </c>
      <c r="I4" s="136">
        <v>0.88750694992397439</v>
      </c>
    </row>
    <row r="5" spans="1:46" ht="14" x14ac:dyDescent="0.3">
      <c r="A5" s="83" t="s">
        <v>76</v>
      </c>
      <c r="B5" s="136">
        <v>30.858009992356127</v>
      </c>
      <c r="C5" s="136">
        <v>45.384201783659897</v>
      </c>
      <c r="D5" s="136">
        <v>21.140043428444834</v>
      </c>
      <c r="E5" s="136">
        <v>2.3916179919795724</v>
      </c>
      <c r="F5" s="136">
        <v>-8.779028184621259</v>
      </c>
      <c r="G5" s="136">
        <v>19.726678169650665</v>
      </c>
      <c r="H5" s="136">
        <v>11.873671873865472</v>
      </c>
      <c r="I5" s="136">
        <v>21.913336944424074</v>
      </c>
    </row>
    <row r="6" spans="1:46" s="83" customFormat="1" ht="14" x14ac:dyDescent="0.3">
      <c r="A6" s="83" t="s">
        <v>97</v>
      </c>
      <c r="B6" s="136">
        <v>-8.3072427468169483</v>
      </c>
      <c r="C6" s="136">
        <v>-3.4122736128641149</v>
      </c>
      <c r="D6" s="136">
        <v>-17.933321553893137</v>
      </c>
      <c r="E6" s="136">
        <v>-48.696452380457721</v>
      </c>
      <c r="F6" s="136">
        <v>-48.54075859717932</v>
      </c>
      <c r="G6" s="136">
        <v>-11.188374197239408</v>
      </c>
      <c r="H6" s="136">
        <v>-10.977056009817881</v>
      </c>
      <c r="I6" s="136">
        <v>-24.982539843552335</v>
      </c>
      <c r="J6" s="82"/>
      <c r="K6" s="82"/>
      <c r="L6" s="82"/>
      <c r="M6" s="82"/>
      <c r="N6" s="82"/>
      <c r="O6" s="82"/>
      <c r="P6" s="82"/>
      <c r="Q6" s="82"/>
      <c r="R6" s="82"/>
      <c r="S6" s="82"/>
      <c r="T6" s="82"/>
      <c r="U6" s="82"/>
      <c r="V6" s="82"/>
      <c r="W6" s="82"/>
      <c r="X6" s="82"/>
      <c r="Y6" s="82"/>
      <c r="Z6" s="82"/>
      <c r="AA6" s="82"/>
      <c r="AB6" s="82"/>
      <c r="AC6" s="82"/>
      <c r="AD6" s="82"/>
      <c r="AE6" s="82"/>
      <c r="AF6" s="82"/>
      <c r="AG6" s="82"/>
      <c r="AH6" s="82"/>
      <c r="AI6" s="82"/>
      <c r="AJ6" s="82"/>
      <c r="AK6" s="82"/>
      <c r="AL6" s="82"/>
      <c r="AM6" s="82"/>
      <c r="AN6" s="82"/>
      <c r="AO6" s="82"/>
      <c r="AP6" s="82"/>
      <c r="AQ6" s="82"/>
      <c r="AR6" s="82"/>
      <c r="AS6" s="82"/>
      <c r="AT6" s="82"/>
    </row>
    <row r="7" spans="1:46" s="83" customFormat="1" ht="14" x14ac:dyDescent="0.3">
      <c r="A7" s="83" t="s">
        <v>72</v>
      </c>
      <c r="B7" s="136">
        <v>-10.413316071842607</v>
      </c>
      <c r="C7" s="136">
        <v>-6.7770933028075397</v>
      </c>
      <c r="D7" s="136">
        <v>-41.090835800665026</v>
      </c>
      <c r="E7" s="136">
        <v>-7.855621820174691</v>
      </c>
      <c r="F7" s="136">
        <v>-35.94051092052208</v>
      </c>
      <c r="G7" s="136">
        <v>-10.492981939023727</v>
      </c>
      <c r="H7" s="136">
        <v>-13.230488684841083</v>
      </c>
      <c r="I7" s="136">
        <v>-19.451189372382814</v>
      </c>
      <c r="J7" s="82"/>
      <c r="K7" s="82"/>
      <c r="L7" s="82"/>
      <c r="M7" s="82"/>
      <c r="N7" s="82"/>
      <c r="O7" s="82"/>
      <c r="P7" s="82"/>
      <c r="Q7" s="82"/>
      <c r="R7" s="82"/>
      <c r="S7" s="82"/>
      <c r="T7" s="82"/>
      <c r="U7" s="82"/>
      <c r="V7" s="82"/>
      <c r="W7" s="82"/>
      <c r="X7" s="82"/>
      <c r="Y7" s="82"/>
      <c r="Z7" s="82"/>
      <c r="AA7" s="82"/>
      <c r="AB7" s="82"/>
      <c r="AC7" s="82"/>
      <c r="AD7" s="82"/>
      <c r="AE7" s="82"/>
      <c r="AF7" s="82"/>
      <c r="AG7" s="82"/>
      <c r="AH7" s="82"/>
      <c r="AI7" s="82"/>
      <c r="AJ7" s="82"/>
      <c r="AK7" s="82"/>
      <c r="AL7" s="82"/>
      <c r="AM7" s="82"/>
      <c r="AN7" s="82"/>
      <c r="AO7" s="82"/>
      <c r="AP7" s="82"/>
      <c r="AQ7" s="82"/>
      <c r="AR7" s="82"/>
      <c r="AS7" s="82"/>
      <c r="AT7" s="82"/>
    </row>
    <row r="8" spans="1:46" s="83" customFormat="1" ht="14" x14ac:dyDescent="0.3">
      <c r="A8" s="83" t="s">
        <v>70</v>
      </c>
      <c r="B8" s="136">
        <v>-0.26454626089864214</v>
      </c>
      <c r="C8" s="136">
        <v>1.191919191919192</v>
      </c>
      <c r="D8" s="136">
        <v>-2.0033212647801282</v>
      </c>
      <c r="E8" s="136">
        <v>-8.8035440937548053</v>
      </c>
      <c r="F8" s="136">
        <v>-18.978761552076691</v>
      </c>
      <c r="G8" s="136">
        <v>-3.3054003724394785</v>
      </c>
      <c r="H8" s="136">
        <v>-10.617846029121337</v>
      </c>
      <c r="I8" s="136">
        <v>-14.788665304696666</v>
      </c>
      <c r="J8" s="82"/>
      <c r="K8" s="82"/>
      <c r="L8" s="82"/>
      <c r="M8" s="82"/>
      <c r="N8" s="82"/>
      <c r="O8" s="82"/>
      <c r="P8" s="82"/>
      <c r="Q8" s="82"/>
      <c r="R8" s="82"/>
      <c r="S8" s="82"/>
      <c r="T8" s="82"/>
      <c r="U8" s="82"/>
      <c r="V8" s="82"/>
      <c r="W8" s="82"/>
      <c r="X8" s="82"/>
      <c r="Y8" s="82"/>
      <c r="Z8" s="82"/>
      <c r="AA8" s="82"/>
      <c r="AB8" s="82"/>
      <c r="AC8" s="82"/>
      <c r="AD8" s="82"/>
      <c r="AE8" s="82"/>
      <c r="AF8" s="82"/>
      <c r="AG8" s="82"/>
      <c r="AH8" s="82"/>
      <c r="AI8" s="82"/>
      <c r="AJ8" s="82"/>
      <c r="AK8" s="82"/>
      <c r="AL8" s="82"/>
      <c r="AM8" s="82"/>
      <c r="AN8" s="82"/>
      <c r="AO8" s="82"/>
      <c r="AP8" s="82"/>
      <c r="AQ8" s="82"/>
      <c r="AR8" s="82"/>
      <c r="AS8" s="82"/>
      <c r="AT8" s="82"/>
    </row>
    <row r="9" spans="1:46" s="83" customFormat="1" ht="14" x14ac:dyDescent="0.3">
      <c r="A9" s="83" t="s">
        <v>68</v>
      </c>
      <c r="B9" s="136">
        <v>-2.0749411443113881</v>
      </c>
      <c r="C9" s="136">
        <v>3.6731754518837203</v>
      </c>
      <c r="D9" s="136">
        <v>-13.160149114194414</v>
      </c>
      <c r="E9" s="136">
        <v>-31.318844894313784</v>
      </c>
      <c r="F9" s="136">
        <v>-36.769551808906257</v>
      </c>
      <c r="G9" s="136">
        <v>-24.536854205758118</v>
      </c>
      <c r="H9" s="136">
        <v>-28.696315933343307</v>
      </c>
      <c r="I9" s="136">
        <v>-14.877300613496933</v>
      </c>
      <c r="J9" s="82"/>
      <c r="K9" s="82"/>
      <c r="L9" s="82"/>
      <c r="M9" s="82"/>
      <c r="N9" s="82"/>
      <c r="O9" s="82"/>
      <c r="P9" s="82"/>
      <c r="Q9" s="82"/>
      <c r="R9" s="82"/>
      <c r="S9" s="82"/>
      <c r="T9" s="82"/>
      <c r="U9" s="82"/>
      <c r="V9" s="82"/>
      <c r="W9" s="82"/>
      <c r="X9" s="82"/>
      <c r="Y9" s="82"/>
      <c r="Z9" s="82"/>
      <c r="AA9" s="82"/>
      <c r="AB9" s="82"/>
      <c r="AC9" s="82"/>
      <c r="AD9" s="82"/>
      <c r="AE9" s="82"/>
      <c r="AF9" s="82"/>
      <c r="AG9" s="82"/>
      <c r="AH9" s="82"/>
      <c r="AI9" s="82"/>
      <c r="AJ9" s="82"/>
      <c r="AK9" s="82"/>
      <c r="AL9" s="82"/>
      <c r="AM9" s="82"/>
      <c r="AN9" s="82"/>
      <c r="AO9" s="82"/>
      <c r="AP9" s="82"/>
      <c r="AQ9" s="82"/>
      <c r="AR9" s="82"/>
      <c r="AS9" s="82"/>
      <c r="AT9" s="82"/>
    </row>
    <row r="10" spans="1:46" s="83" customFormat="1" ht="14" x14ac:dyDescent="0.3">
      <c r="A10" s="83" t="s">
        <v>66</v>
      </c>
      <c r="B10" s="136">
        <v>-0.14974169221141403</v>
      </c>
      <c r="C10" s="136">
        <v>18.98691143974164</v>
      </c>
      <c r="D10" s="136">
        <v>-1.3228849668088114</v>
      </c>
      <c r="E10" s="136">
        <v>-19.178399526395708</v>
      </c>
      <c r="F10" s="136">
        <v>-31.843105521281839</v>
      </c>
      <c r="G10" s="136">
        <v>-3.9005789946775429</v>
      </c>
      <c r="H10" s="136">
        <v>-19.153946686660291</v>
      </c>
      <c r="I10" s="136">
        <v>-23.450959272697414</v>
      </c>
      <c r="J10" s="82"/>
      <c r="K10" s="82"/>
      <c r="L10" s="82"/>
      <c r="M10" s="82"/>
      <c r="N10" s="82"/>
      <c r="O10" s="82"/>
      <c r="P10" s="82"/>
      <c r="Q10" s="82"/>
      <c r="R10" s="82"/>
      <c r="S10" s="82"/>
      <c r="T10" s="82"/>
      <c r="U10" s="82"/>
      <c r="V10" s="82"/>
      <c r="W10" s="82"/>
      <c r="X10" s="82"/>
      <c r="Y10" s="82"/>
      <c r="Z10" s="82"/>
      <c r="AA10" s="82"/>
      <c r="AB10" s="82"/>
      <c r="AC10" s="82"/>
      <c r="AD10" s="82"/>
      <c r="AE10" s="82"/>
      <c r="AF10" s="82"/>
      <c r="AG10" s="82"/>
      <c r="AH10" s="82"/>
      <c r="AI10" s="82"/>
      <c r="AJ10" s="82"/>
      <c r="AK10" s="82"/>
      <c r="AL10" s="82"/>
      <c r="AM10" s="82"/>
      <c r="AN10" s="82"/>
      <c r="AO10" s="82"/>
      <c r="AP10" s="82"/>
      <c r="AQ10" s="82"/>
      <c r="AR10" s="82"/>
      <c r="AS10" s="82"/>
      <c r="AT10" s="82"/>
    </row>
    <row r="11" spans="1:46" s="83" customFormat="1" ht="14" x14ac:dyDescent="0.3">
      <c r="A11" s="83" t="s">
        <v>64</v>
      </c>
      <c r="B11" s="136">
        <v>-4.0661251051288083</v>
      </c>
      <c r="C11" s="136">
        <v>17.72072300367509</v>
      </c>
      <c r="D11" s="136">
        <v>-10.656484614936197</v>
      </c>
      <c r="E11" s="136">
        <v>-18.915117366230636</v>
      </c>
      <c r="F11" s="136">
        <v>-29.095354523227385</v>
      </c>
      <c r="G11" s="136">
        <v>-2.0258247624236208</v>
      </c>
      <c r="H11" s="136">
        <v>-18.018395400182222</v>
      </c>
      <c r="I11" s="136">
        <v>-27.212096897066328</v>
      </c>
      <c r="J11" s="82"/>
      <c r="K11" s="82"/>
      <c r="L11" s="82"/>
      <c r="M11" s="82"/>
      <c r="N11" s="82"/>
      <c r="O11" s="82"/>
      <c r="P11" s="82"/>
      <c r="Q11" s="82"/>
      <c r="R11" s="82"/>
      <c r="S11" s="82"/>
      <c r="T11" s="82"/>
      <c r="U11" s="82"/>
      <c r="V11" s="82"/>
      <c r="W11" s="82"/>
      <c r="X11" s="82"/>
      <c r="Y11" s="82"/>
      <c r="Z11" s="82"/>
      <c r="AA11" s="82"/>
      <c r="AB11" s="82"/>
      <c r="AC11" s="82"/>
      <c r="AD11" s="82"/>
      <c r="AE11" s="82"/>
      <c r="AF11" s="82"/>
      <c r="AG11" s="82"/>
      <c r="AH11" s="82"/>
      <c r="AI11" s="82"/>
      <c r="AJ11" s="82"/>
      <c r="AK11" s="82"/>
      <c r="AL11" s="82"/>
      <c r="AM11" s="82"/>
      <c r="AN11" s="82"/>
      <c r="AO11" s="82"/>
      <c r="AP11" s="82"/>
      <c r="AQ11" s="82"/>
      <c r="AR11" s="82"/>
      <c r="AS11" s="82"/>
      <c r="AT11" s="82"/>
    </row>
    <row r="12" spans="1:46" s="83" customFormat="1" ht="14" x14ac:dyDescent="0.3">
      <c r="A12" s="83" t="s">
        <v>62</v>
      </c>
      <c r="B12" s="136">
        <v>3.4002123159886732</v>
      </c>
      <c r="C12" s="136">
        <v>3.3115995836342358</v>
      </c>
      <c r="D12" s="136">
        <v>4.1938842887979142</v>
      </c>
      <c r="E12" s="136">
        <v>-24.97219307353058</v>
      </c>
      <c r="F12" s="136">
        <v>-36.024907817090359</v>
      </c>
      <c r="G12" s="136">
        <v>-9.2271580917624672</v>
      </c>
      <c r="H12" s="136">
        <v>-32.414759458197103</v>
      </c>
      <c r="I12" s="136">
        <v>-15.868534157712169</v>
      </c>
      <c r="J12" s="82"/>
      <c r="K12" s="82"/>
      <c r="L12" s="82"/>
      <c r="M12" s="82"/>
      <c r="N12" s="82"/>
      <c r="O12" s="82"/>
      <c r="P12" s="82"/>
      <c r="Q12" s="82"/>
      <c r="R12" s="82"/>
      <c r="S12" s="82"/>
      <c r="T12" s="82"/>
      <c r="U12" s="82"/>
      <c r="V12" s="82"/>
      <c r="W12" s="82"/>
      <c r="X12" s="82"/>
      <c r="Y12" s="82"/>
      <c r="Z12" s="82"/>
      <c r="AA12" s="82"/>
      <c r="AB12" s="82"/>
      <c r="AC12" s="82"/>
      <c r="AD12" s="82"/>
      <c r="AE12" s="82"/>
      <c r="AF12" s="82"/>
      <c r="AG12" s="82"/>
      <c r="AH12" s="82"/>
      <c r="AI12" s="82"/>
      <c r="AJ12" s="82"/>
      <c r="AK12" s="82"/>
      <c r="AL12" s="82"/>
      <c r="AM12" s="82"/>
      <c r="AN12" s="82"/>
      <c r="AO12" s="82"/>
      <c r="AP12" s="82"/>
      <c r="AQ12" s="82"/>
      <c r="AR12" s="82"/>
      <c r="AS12" s="82"/>
      <c r="AT12" s="82"/>
    </row>
    <row r="13" spans="1:46" s="83" customFormat="1" ht="14" x14ac:dyDescent="0.3">
      <c r="A13" s="83" t="s">
        <v>60</v>
      </c>
      <c r="B13" s="136">
        <v>7.4996385030026991</v>
      </c>
      <c r="C13" s="136">
        <v>5.6237605500178711</v>
      </c>
      <c r="D13" s="136">
        <v>-8.1364810308960216</v>
      </c>
      <c r="E13" s="136">
        <v>-19.737948413456795</v>
      </c>
      <c r="F13" s="136">
        <v>-26.763275512681172</v>
      </c>
      <c r="G13" s="136">
        <v>1.8269389628572048</v>
      </c>
      <c r="H13" s="136">
        <v>-4.3975318048296792</v>
      </c>
      <c r="I13" s="136">
        <v>-1.1887843447144191</v>
      </c>
      <c r="J13" s="82"/>
      <c r="K13" s="82"/>
      <c r="L13" s="82"/>
      <c r="M13" s="82"/>
      <c r="N13" s="82"/>
      <c r="O13" s="82"/>
      <c r="P13" s="82"/>
      <c r="Q13" s="82"/>
      <c r="R13" s="82"/>
      <c r="S13" s="82"/>
      <c r="T13" s="82"/>
      <c r="U13" s="82"/>
      <c r="V13" s="82"/>
      <c r="W13" s="82"/>
      <c r="X13" s="82"/>
      <c r="Y13" s="82"/>
      <c r="Z13" s="82"/>
      <c r="AA13" s="82"/>
      <c r="AB13" s="82"/>
      <c r="AC13" s="82"/>
      <c r="AD13" s="82"/>
      <c r="AE13" s="82"/>
      <c r="AF13" s="82"/>
      <c r="AG13" s="82"/>
      <c r="AH13" s="82"/>
      <c r="AI13" s="82"/>
      <c r="AJ13" s="82"/>
      <c r="AK13" s="82"/>
      <c r="AL13" s="82"/>
      <c r="AM13" s="82"/>
      <c r="AN13" s="82"/>
      <c r="AO13" s="82"/>
      <c r="AP13" s="82"/>
      <c r="AQ13" s="82"/>
      <c r="AR13" s="82"/>
      <c r="AS13" s="82"/>
      <c r="AT13" s="82"/>
    </row>
    <row r="14" spans="1:46" s="83" customFormat="1" ht="14" x14ac:dyDescent="0.3">
      <c r="A14" s="83" t="s">
        <v>58</v>
      </c>
      <c r="B14" s="136">
        <v>0.7311869322797826</v>
      </c>
      <c r="C14" s="136">
        <v>-1.3091183530359056</v>
      </c>
      <c r="D14" s="136">
        <v>-8.1040660618138318</v>
      </c>
      <c r="E14" s="136">
        <v>-38.004750593824227</v>
      </c>
      <c r="F14" s="136">
        <v>-44.828061455768236</v>
      </c>
      <c r="G14" s="136">
        <v>-23.740445543634262</v>
      </c>
      <c r="H14" s="136">
        <v>-29.112747359410363</v>
      </c>
      <c r="I14" s="136">
        <v>-13.579139074873611</v>
      </c>
      <c r="J14" s="82"/>
      <c r="K14" s="82"/>
      <c r="L14" s="82"/>
      <c r="M14" s="82"/>
      <c r="N14" s="82"/>
      <c r="O14" s="82"/>
      <c r="P14" s="82"/>
      <c r="Q14" s="82"/>
      <c r="R14" s="82"/>
      <c r="S14" s="82"/>
      <c r="T14" s="82"/>
      <c r="U14" s="82"/>
      <c r="V14" s="82"/>
      <c r="W14" s="82"/>
      <c r="X14" s="82"/>
      <c r="Y14" s="82"/>
      <c r="Z14" s="82"/>
      <c r="AA14" s="82"/>
      <c r="AB14" s="82"/>
      <c r="AC14" s="82"/>
      <c r="AD14" s="82"/>
      <c r="AE14" s="82"/>
      <c r="AF14" s="82"/>
      <c r="AG14" s="82"/>
      <c r="AH14" s="82"/>
      <c r="AI14" s="82"/>
      <c r="AJ14" s="82"/>
      <c r="AK14" s="82"/>
      <c r="AL14" s="82"/>
      <c r="AM14" s="82"/>
      <c r="AN14" s="82"/>
      <c r="AO14" s="82"/>
      <c r="AP14" s="82"/>
      <c r="AQ14" s="82"/>
      <c r="AR14" s="82"/>
      <c r="AS14" s="82"/>
      <c r="AT14" s="82"/>
    </row>
    <row r="15" spans="1:46" s="83" customFormat="1" ht="14" x14ac:dyDescent="0.3">
      <c r="A15" s="83" t="s">
        <v>56</v>
      </c>
      <c r="B15" s="136">
        <v>-6.3972142665193816</v>
      </c>
      <c r="C15" s="136">
        <v>3.6933754952424813</v>
      </c>
      <c r="D15" s="136">
        <v>-17.593740201791501</v>
      </c>
      <c r="E15" s="136">
        <v>-27.165276399444814</v>
      </c>
      <c r="F15" s="136">
        <v>-28.966670879070559</v>
      </c>
      <c r="G15" s="136">
        <v>-3.0535349635214728</v>
      </c>
      <c r="H15" s="136">
        <v>-11.124709561478763</v>
      </c>
      <c r="I15" s="136">
        <v>-9.9255617373203702</v>
      </c>
      <c r="J15" s="82"/>
      <c r="K15" s="82"/>
      <c r="L15" s="82"/>
      <c r="M15" s="82"/>
      <c r="N15" s="82"/>
      <c r="O15" s="82"/>
      <c r="P15" s="82"/>
      <c r="Q15" s="82"/>
      <c r="R15" s="82"/>
      <c r="S15" s="82"/>
      <c r="T15" s="82"/>
      <c r="U15" s="82"/>
      <c r="V15" s="82"/>
      <c r="W15" s="82"/>
      <c r="X15" s="82"/>
      <c r="Y15" s="82"/>
      <c r="Z15" s="82"/>
      <c r="AA15" s="82"/>
      <c r="AB15" s="82"/>
      <c r="AC15" s="82"/>
      <c r="AD15" s="82"/>
      <c r="AE15" s="82"/>
      <c r="AF15" s="82"/>
      <c r="AG15" s="82"/>
      <c r="AH15" s="82"/>
      <c r="AI15" s="82"/>
      <c r="AJ15" s="82"/>
      <c r="AK15" s="82"/>
      <c r="AL15" s="82"/>
      <c r="AM15" s="82"/>
      <c r="AN15" s="82"/>
      <c r="AO15" s="82"/>
      <c r="AP15" s="82"/>
      <c r="AQ15" s="82"/>
      <c r="AR15" s="82"/>
      <c r="AS15" s="82"/>
      <c r="AT15" s="82"/>
    </row>
    <row r="16" spans="1:46" s="83" customFormat="1" ht="14" x14ac:dyDescent="0.3">
      <c r="A16" s="83" t="s">
        <v>54</v>
      </c>
      <c r="B16" s="136">
        <v>-4.549350651608596</v>
      </c>
      <c r="C16" s="136">
        <v>0.16515639697726739</v>
      </c>
      <c r="D16" s="136">
        <v>-26.068066044729242</v>
      </c>
      <c r="E16" s="136">
        <v>-34.250122001840737</v>
      </c>
      <c r="F16" s="136">
        <v>-30.521807363596981</v>
      </c>
      <c r="G16" s="136">
        <v>0.8263265556712388</v>
      </c>
      <c r="H16" s="136">
        <v>-29.468506106947011</v>
      </c>
      <c r="I16" s="136">
        <v>-28.693042877708567</v>
      </c>
      <c r="J16" s="82"/>
      <c r="K16" s="82"/>
      <c r="L16" s="82"/>
      <c r="M16" s="82"/>
      <c r="N16" s="82"/>
      <c r="O16" s="82"/>
      <c r="P16" s="82"/>
      <c r="Q16" s="82"/>
      <c r="R16" s="82"/>
      <c r="S16" s="82"/>
      <c r="T16" s="82"/>
      <c r="U16" s="82"/>
      <c r="V16" s="82"/>
      <c r="W16" s="82"/>
      <c r="X16" s="82"/>
      <c r="Y16" s="82"/>
      <c r="Z16" s="82"/>
      <c r="AA16" s="82"/>
      <c r="AB16" s="82"/>
      <c r="AC16" s="82"/>
      <c r="AD16" s="82"/>
      <c r="AE16" s="82"/>
      <c r="AF16" s="82"/>
      <c r="AG16" s="82"/>
      <c r="AH16" s="82"/>
      <c r="AI16" s="82"/>
      <c r="AJ16" s="82"/>
      <c r="AK16" s="82"/>
      <c r="AL16" s="82"/>
      <c r="AM16" s="82"/>
      <c r="AN16" s="82"/>
      <c r="AO16" s="82"/>
      <c r="AP16" s="82"/>
      <c r="AQ16" s="82"/>
      <c r="AR16" s="82"/>
      <c r="AS16" s="82"/>
      <c r="AT16" s="82"/>
    </row>
    <row r="17" spans="1:46" s="83" customFormat="1" ht="14" x14ac:dyDescent="0.3">
      <c r="A17" s="83" t="s">
        <v>52</v>
      </c>
      <c r="B17" s="136">
        <v>-10.494925065444404</v>
      </c>
      <c r="C17" s="136">
        <v>-4.382004257365999</v>
      </c>
      <c r="D17" s="136">
        <v>-22.401497508278755</v>
      </c>
      <c r="E17" s="136">
        <v>-50.853063501547716</v>
      </c>
      <c r="F17" s="136">
        <v>-51.110281531642556</v>
      </c>
      <c r="G17" s="136">
        <v>-24.406995052707799</v>
      </c>
      <c r="H17" s="136">
        <v>-23.430005246972659</v>
      </c>
      <c r="I17" s="136">
        <v>-17.142079028124861</v>
      </c>
      <c r="J17" s="82"/>
      <c r="K17" s="82"/>
      <c r="L17" s="82"/>
      <c r="M17" s="82"/>
      <c r="N17" s="82"/>
      <c r="O17" s="82"/>
      <c r="P17" s="82"/>
      <c r="Q17" s="82"/>
      <c r="R17" s="82"/>
      <c r="S17" s="82"/>
      <c r="T17" s="82"/>
      <c r="U17" s="82"/>
      <c r="V17" s="82"/>
      <c r="W17" s="82"/>
      <c r="X17" s="82"/>
      <c r="Y17" s="82"/>
      <c r="Z17" s="82"/>
      <c r="AA17" s="82"/>
      <c r="AB17" s="82"/>
      <c r="AC17" s="82"/>
      <c r="AD17" s="82"/>
      <c r="AE17" s="82"/>
      <c r="AF17" s="82"/>
      <c r="AG17" s="82"/>
      <c r="AH17" s="82"/>
      <c r="AI17" s="82"/>
      <c r="AJ17" s="82"/>
      <c r="AK17" s="82"/>
      <c r="AL17" s="82"/>
      <c r="AM17" s="82"/>
      <c r="AN17" s="82"/>
      <c r="AO17" s="82"/>
      <c r="AP17" s="82"/>
      <c r="AQ17" s="82"/>
      <c r="AR17" s="82"/>
      <c r="AS17" s="82"/>
      <c r="AT17" s="82"/>
    </row>
    <row r="18" spans="1:46" s="83" customFormat="1" ht="14" x14ac:dyDescent="0.3">
      <c r="A18" s="83" t="s">
        <v>50</v>
      </c>
      <c r="B18" s="136">
        <v>-0.17939711370934799</v>
      </c>
      <c r="C18" s="136">
        <v>-5.2850761211951784</v>
      </c>
      <c r="D18" s="136">
        <v>-21.898595183902593</v>
      </c>
      <c r="E18" s="136">
        <v>-34.401474082153896</v>
      </c>
      <c r="F18" s="136">
        <v>-44.473517259788984</v>
      </c>
      <c r="G18" s="136">
        <v>-26.878366884037426</v>
      </c>
      <c r="H18" s="136">
        <v>-27.02603593692703</v>
      </c>
      <c r="I18" s="136">
        <v>-20.043684006486526</v>
      </c>
      <c r="J18" s="82"/>
      <c r="K18" s="82"/>
      <c r="L18" s="82"/>
      <c r="M18" s="82"/>
      <c r="N18" s="82"/>
      <c r="O18" s="82"/>
      <c r="P18" s="82"/>
      <c r="Q18" s="82"/>
      <c r="R18" s="82"/>
      <c r="S18" s="82"/>
      <c r="T18" s="82"/>
      <c r="U18" s="82"/>
      <c r="V18" s="82"/>
      <c r="W18" s="82"/>
      <c r="X18" s="82"/>
      <c r="Y18" s="82"/>
      <c r="Z18" s="82"/>
      <c r="AA18" s="82"/>
      <c r="AB18" s="82"/>
      <c r="AC18" s="82"/>
      <c r="AD18" s="82"/>
      <c r="AE18" s="82"/>
      <c r="AF18" s="82"/>
      <c r="AG18" s="82"/>
      <c r="AH18" s="82"/>
      <c r="AI18" s="82"/>
      <c r="AJ18" s="82"/>
      <c r="AK18" s="82"/>
      <c r="AL18" s="82"/>
      <c r="AM18" s="82"/>
      <c r="AN18" s="82"/>
      <c r="AO18" s="82"/>
      <c r="AP18" s="82"/>
      <c r="AQ18" s="82"/>
      <c r="AR18" s="82"/>
      <c r="AS18" s="82"/>
      <c r="AT18" s="82"/>
    </row>
    <row r="19" spans="1:46" s="83" customFormat="1" ht="14" x14ac:dyDescent="0.3">
      <c r="A19" s="83" t="s">
        <v>48</v>
      </c>
      <c r="B19" s="136">
        <v>0.35774185738746483</v>
      </c>
      <c r="C19" s="136">
        <v>3.607669489432753</v>
      </c>
      <c r="D19" s="136">
        <v>-5.398209573521938</v>
      </c>
      <c r="E19" s="136">
        <v>-41.906070944371713</v>
      </c>
      <c r="F19" s="136">
        <v>-36.45214573500121</v>
      </c>
      <c r="G19" s="136">
        <v>-10.847063385396641</v>
      </c>
      <c r="H19" s="136">
        <v>-12.25299788690894</v>
      </c>
      <c r="I19" s="136">
        <v>-15.715165246263851</v>
      </c>
      <c r="J19" s="82"/>
      <c r="K19" s="82"/>
      <c r="L19" s="82"/>
      <c r="M19" s="82"/>
      <c r="N19" s="82"/>
      <c r="O19" s="82"/>
      <c r="P19" s="82"/>
      <c r="Q19" s="82"/>
      <c r="R19" s="82"/>
      <c r="S19" s="82"/>
      <c r="T19" s="82"/>
      <c r="U19" s="82"/>
      <c r="V19" s="82"/>
      <c r="W19" s="82"/>
      <c r="X19" s="82"/>
      <c r="Y19" s="82"/>
      <c r="Z19" s="82"/>
      <c r="AA19" s="82"/>
      <c r="AB19" s="82"/>
      <c r="AC19" s="82"/>
      <c r="AD19" s="82"/>
      <c r="AE19" s="82"/>
      <c r="AF19" s="82"/>
      <c r="AG19" s="82"/>
      <c r="AH19" s="82"/>
      <c r="AI19" s="82"/>
      <c r="AJ19" s="82"/>
      <c r="AK19" s="82"/>
      <c r="AL19" s="82"/>
      <c r="AM19" s="82"/>
      <c r="AN19" s="82"/>
      <c r="AO19" s="82"/>
      <c r="AP19" s="82"/>
      <c r="AQ19" s="82"/>
      <c r="AR19" s="82"/>
      <c r="AS19" s="82"/>
      <c r="AT19" s="82"/>
    </row>
    <row r="20" spans="1:46" s="83" customFormat="1" ht="14" x14ac:dyDescent="0.3">
      <c r="A20" s="83" t="s">
        <v>46</v>
      </c>
      <c r="B20" s="136">
        <v>-17.597846188227052</v>
      </c>
      <c r="C20" s="136">
        <v>-6.8900780546860201</v>
      </c>
      <c r="D20" s="136">
        <v>-8.3509029338810485</v>
      </c>
      <c r="E20" s="136">
        <v>-46.063698829949352</v>
      </c>
      <c r="F20" s="136">
        <v>-47.459944019267795</v>
      </c>
      <c r="G20" s="136">
        <v>-21.68503945537401</v>
      </c>
      <c r="H20" s="136">
        <v>-24.536218378213473</v>
      </c>
      <c r="I20" s="136">
        <v>-23.33305803602903</v>
      </c>
      <c r="J20" s="82"/>
      <c r="K20" s="82"/>
      <c r="L20" s="82"/>
      <c r="M20" s="82"/>
      <c r="N20" s="82"/>
      <c r="O20" s="82"/>
      <c r="P20" s="82"/>
      <c r="Q20" s="82"/>
      <c r="R20" s="82"/>
      <c r="S20" s="82"/>
      <c r="T20" s="82"/>
      <c r="U20" s="82"/>
      <c r="V20" s="82"/>
      <c r="W20" s="82"/>
      <c r="X20" s="82"/>
      <c r="Y20" s="82"/>
      <c r="Z20" s="82"/>
      <c r="AA20" s="82"/>
      <c r="AB20" s="82"/>
      <c r="AC20" s="82"/>
      <c r="AD20" s="82"/>
      <c r="AE20" s="82"/>
      <c r="AF20" s="82"/>
      <c r="AG20" s="82"/>
      <c r="AH20" s="82"/>
      <c r="AI20" s="82"/>
      <c r="AJ20" s="82"/>
      <c r="AK20" s="82"/>
      <c r="AL20" s="82"/>
      <c r="AM20" s="82"/>
      <c r="AN20" s="82"/>
      <c r="AO20" s="82"/>
      <c r="AP20" s="82"/>
      <c r="AQ20" s="82"/>
      <c r="AR20" s="82"/>
      <c r="AS20" s="82"/>
      <c r="AT20" s="82"/>
    </row>
    <row r="21" spans="1:46" s="83" customFormat="1" ht="14" x14ac:dyDescent="0.3">
      <c r="A21" s="83" t="s">
        <v>44</v>
      </c>
      <c r="B21" s="136">
        <v>-5.1811795022934657</v>
      </c>
      <c r="C21" s="136">
        <v>-6.1019684080350487</v>
      </c>
      <c r="D21" s="136">
        <v>-13.214487832484437</v>
      </c>
      <c r="E21" s="136">
        <v>-34.776945620319104</v>
      </c>
      <c r="F21" s="136">
        <v>-34.132450044172487</v>
      </c>
      <c r="G21" s="136">
        <v>-10.364274527620111</v>
      </c>
      <c r="H21" s="136">
        <v>-29.308333923163254</v>
      </c>
      <c r="I21" s="136">
        <v>-21.259757973970629</v>
      </c>
      <c r="J21" s="82"/>
      <c r="K21" s="82"/>
      <c r="L21" s="82"/>
      <c r="M21" s="82"/>
      <c r="N21" s="82"/>
      <c r="O21" s="82"/>
      <c r="P21" s="82"/>
      <c r="Q21" s="82"/>
      <c r="R21" s="82"/>
      <c r="S21" s="82"/>
      <c r="T21" s="82"/>
      <c r="U21" s="82"/>
      <c r="V21" s="82"/>
      <c r="W21" s="82"/>
      <c r="X21" s="82"/>
      <c r="Y21" s="82"/>
      <c r="Z21" s="82"/>
      <c r="AA21" s="82"/>
      <c r="AB21" s="82"/>
      <c r="AC21" s="82"/>
      <c r="AD21" s="82"/>
      <c r="AE21" s="82"/>
      <c r="AF21" s="82"/>
      <c r="AG21" s="82"/>
      <c r="AH21" s="82"/>
      <c r="AI21" s="82"/>
      <c r="AJ21" s="82"/>
      <c r="AK21" s="82"/>
      <c r="AL21" s="82"/>
      <c r="AM21" s="82"/>
      <c r="AN21" s="82"/>
      <c r="AO21" s="82"/>
      <c r="AP21" s="82"/>
      <c r="AQ21" s="82"/>
      <c r="AR21" s="82"/>
      <c r="AS21" s="82"/>
      <c r="AT21" s="82"/>
    </row>
    <row r="22" spans="1:46" s="83" customFormat="1" ht="14" x14ac:dyDescent="0.3">
      <c r="A22" s="83" t="s">
        <v>98</v>
      </c>
      <c r="B22" s="136">
        <v>-11.501943202498467</v>
      </c>
      <c r="C22" s="136">
        <v>-4.4003801254204138</v>
      </c>
      <c r="D22" s="136">
        <v>88.087398927201818</v>
      </c>
      <c r="E22" s="136">
        <v>26.996111128777944</v>
      </c>
      <c r="F22" s="136">
        <v>39.803921568627452</v>
      </c>
      <c r="G22" s="136">
        <v>33.746737708918396</v>
      </c>
      <c r="H22" s="136">
        <v>24.287347014937794</v>
      </c>
      <c r="I22" s="136">
        <v>47.698723564462512</v>
      </c>
      <c r="J22" s="82"/>
      <c r="K22" s="82"/>
      <c r="L22" s="82"/>
      <c r="M22" s="82"/>
      <c r="N22" s="82"/>
      <c r="O22" s="82"/>
      <c r="P22" s="82"/>
      <c r="Q22" s="82"/>
      <c r="R22" s="82"/>
      <c r="S22" s="82"/>
      <c r="T22" s="82"/>
      <c r="U22" s="82"/>
      <c r="V22" s="82"/>
      <c r="W22" s="82"/>
      <c r="X22" s="82"/>
      <c r="Y22" s="82"/>
      <c r="Z22" s="82"/>
      <c r="AA22" s="82"/>
      <c r="AB22" s="82"/>
      <c r="AC22" s="82"/>
      <c r="AD22" s="82"/>
      <c r="AE22" s="82"/>
      <c r="AF22" s="82"/>
      <c r="AG22" s="82"/>
      <c r="AH22" s="82"/>
      <c r="AI22" s="82"/>
      <c r="AJ22" s="82"/>
      <c r="AK22" s="82"/>
      <c r="AL22" s="82"/>
      <c r="AM22" s="82"/>
      <c r="AN22" s="82"/>
      <c r="AO22" s="82"/>
      <c r="AP22" s="82"/>
      <c r="AQ22" s="82"/>
      <c r="AR22" s="82"/>
      <c r="AS22" s="82"/>
      <c r="AT22" s="82"/>
    </row>
    <row r="23" spans="1:46" s="83" customFormat="1" ht="14" x14ac:dyDescent="0.3">
      <c r="A23" s="83" t="s">
        <v>40</v>
      </c>
      <c r="B23" s="136">
        <v>-2.2192233575974636</v>
      </c>
      <c r="C23" s="136">
        <v>-7.5694162728632479</v>
      </c>
      <c r="D23" s="136">
        <v>-20.937107253871659</v>
      </c>
      <c r="E23" s="136">
        <v>-41.387270538016367</v>
      </c>
      <c r="F23" s="136">
        <v>-43.139231345791003</v>
      </c>
      <c r="G23" s="136">
        <v>-12.948933276029278</v>
      </c>
      <c r="H23" s="136">
        <v>-27.553342009360591</v>
      </c>
      <c r="I23" s="136">
        <v>-32.054971725850351</v>
      </c>
      <c r="J23" s="82"/>
      <c r="K23" s="82"/>
      <c r="L23" s="82"/>
      <c r="M23" s="82"/>
      <c r="N23" s="82"/>
      <c r="O23" s="82"/>
      <c r="P23" s="82"/>
      <c r="Q23" s="82"/>
      <c r="R23" s="82"/>
      <c r="S23" s="82"/>
      <c r="T23" s="82"/>
      <c r="U23" s="82"/>
      <c r="V23" s="82"/>
      <c r="W23" s="82"/>
      <c r="X23" s="82"/>
      <c r="Y23" s="82"/>
      <c r="Z23" s="82"/>
      <c r="AA23" s="82"/>
      <c r="AB23" s="82"/>
      <c r="AC23" s="82"/>
      <c r="AD23" s="82"/>
      <c r="AE23" s="82"/>
      <c r="AF23" s="82"/>
      <c r="AG23" s="82"/>
      <c r="AH23" s="82"/>
      <c r="AI23" s="82"/>
      <c r="AJ23" s="82"/>
      <c r="AK23" s="82"/>
      <c r="AL23" s="82"/>
      <c r="AM23" s="82"/>
      <c r="AN23" s="82"/>
      <c r="AO23" s="82"/>
      <c r="AP23" s="82"/>
      <c r="AQ23" s="82"/>
      <c r="AR23" s="82"/>
      <c r="AS23" s="82"/>
      <c r="AT23" s="82"/>
    </row>
    <row r="24" spans="1:46" s="83" customFormat="1" ht="14" x14ac:dyDescent="0.3">
      <c r="A24" s="83" t="s">
        <v>38</v>
      </c>
      <c r="B24" s="136">
        <v>-6.8183369765294115</v>
      </c>
      <c r="C24" s="136">
        <v>-7.6108638132217328</v>
      </c>
      <c r="D24" s="136">
        <v>-21.500864365277497</v>
      </c>
      <c r="E24" s="136">
        <v>-47.601242202249161</v>
      </c>
      <c r="F24" s="136">
        <v>-40.910608573460181</v>
      </c>
      <c r="G24" s="136">
        <v>-21.324311693393071</v>
      </c>
      <c r="H24" s="136">
        <v>-28.186353671244248</v>
      </c>
      <c r="I24" s="136">
        <v>-14.013926333349843</v>
      </c>
      <c r="J24" s="82"/>
      <c r="K24" s="82"/>
      <c r="L24" s="82"/>
      <c r="M24" s="82"/>
      <c r="N24" s="82"/>
      <c r="O24" s="82"/>
      <c r="P24" s="82"/>
      <c r="Q24" s="82"/>
      <c r="R24" s="82"/>
      <c r="S24" s="82"/>
      <c r="T24" s="82"/>
      <c r="U24" s="82"/>
      <c r="V24" s="82"/>
      <c r="W24" s="82"/>
      <c r="X24" s="82"/>
      <c r="Y24" s="82"/>
      <c r="Z24" s="82"/>
      <c r="AA24" s="82"/>
      <c r="AB24" s="82"/>
      <c r="AC24" s="82"/>
      <c r="AD24" s="82"/>
      <c r="AE24" s="82"/>
      <c r="AF24" s="82"/>
      <c r="AG24" s="82"/>
      <c r="AH24" s="82"/>
      <c r="AI24" s="82"/>
      <c r="AJ24" s="82"/>
      <c r="AK24" s="82"/>
      <c r="AL24" s="82"/>
      <c r="AM24" s="82"/>
      <c r="AN24" s="82"/>
      <c r="AO24" s="82"/>
      <c r="AP24" s="82"/>
      <c r="AQ24" s="82"/>
      <c r="AR24" s="82"/>
      <c r="AS24" s="82"/>
      <c r="AT24" s="82"/>
    </row>
    <row r="25" spans="1:46" s="83" customFormat="1" ht="14" x14ac:dyDescent="0.3">
      <c r="A25" s="83" t="s">
        <v>99</v>
      </c>
      <c r="B25" s="136">
        <v>4.583525776504926</v>
      </c>
      <c r="C25" s="136">
        <v>7.9267739111845685</v>
      </c>
      <c r="D25" s="136">
        <v>-5.6075339641778079</v>
      </c>
      <c r="E25" s="136">
        <v>-24.878555761152445</v>
      </c>
      <c r="F25" s="136">
        <v>-29.635232723016646</v>
      </c>
      <c r="G25" s="136">
        <v>-4.9870570356418922</v>
      </c>
      <c r="H25" s="136">
        <v>-8.8248754687440965</v>
      </c>
      <c r="I25" s="136">
        <v>-7.8927346026690106</v>
      </c>
      <c r="J25" s="82"/>
      <c r="K25" s="82"/>
      <c r="L25" s="82"/>
      <c r="M25" s="82"/>
      <c r="N25" s="82"/>
      <c r="O25" s="82"/>
      <c r="P25" s="82"/>
      <c r="Q25" s="82"/>
      <c r="R25" s="82"/>
      <c r="S25" s="82"/>
      <c r="T25" s="82"/>
      <c r="U25" s="82"/>
      <c r="V25" s="82"/>
      <c r="W25" s="82"/>
      <c r="X25" s="82"/>
      <c r="Y25" s="82"/>
      <c r="Z25" s="82"/>
      <c r="AA25" s="82"/>
      <c r="AB25" s="82"/>
      <c r="AC25" s="82"/>
      <c r="AD25" s="82"/>
      <c r="AE25" s="82"/>
      <c r="AF25" s="82"/>
      <c r="AG25" s="82"/>
      <c r="AH25" s="82"/>
      <c r="AI25" s="82"/>
      <c r="AJ25" s="82"/>
      <c r="AK25" s="82"/>
      <c r="AL25" s="82"/>
      <c r="AM25" s="82"/>
      <c r="AN25" s="82"/>
      <c r="AO25" s="82"/>
      <c r="AP25" s="82"/>
      <c r="AQ25" s="82"/>
      <c r="AR25" s="82"/>
      <c r="AS25" s="82"/>
      <c r="AT25" s="82"/>
    </row>
    <row r="26" spans="1:46" s="83" customFormat="1" ht="14" x14ac:dyDescent="0.3">
      <c r="A26" s="82"/>
      <c r="B26" s="82"/>
      <c r="C26" s="82"/>
      <c r="D26" s="82"/>
      <c r="E26" s="82"/>
      <c r="F26" s="82"/>
      <c r="G26" s="82"/>
      <c r="H26" s="82"/>
      <c r="I26" s="82"/>
      <c r="J26" s="82"/>
      <c r="K26" s="82"/>
      <c r="L26" s="82"/>
      <c r="M26" s="82"/>
      <c r="N26" s="82"/>
      <c r="O26" s="82"/>
      <c r="P26" s="82"/>
      <c r="Q26" s="82"/>
      <c r="R26" s="82"/>
      <c r="S26" s="82"/>
      <c r="T26" s="82"/>
      <c r="U26" s="82"/>
      <c r="V26" s="82"/>
      <c r="W26" s="82"/>
      <c r="X26" s="82"/>
      <c r="Y26" s="82"/>
      <c r="Z26" s="82"/>
      <c r="AA26" s="82"/>
      <c r="AB26" s="82"/>
      <c r="AC26" s="82"/>
      <c r="AD26" s="82"/>
      <c r="AE26" s="82"/>
      <c r="AF26" s="82"/>
      <c r="AG26" s="82"/>
      <c r="AH26" s="82"/>
      <c r="AI26" s="82"/>
      <c r="AJ26" s="82"/>
      <c r="AK26" s="82"/>
      <c r="AL26" s="82"/>
      <c r="AM26" s="82"/>
      <c r="AN26" s="82"/>
      <c r="AO26" s="82"/>
      <c r="AP26" s="82"/>
      <c r="AQ26" s="82"/>
      <c r="AR26" s="82"/>
      <c r="AS26" s="82"/>
      <c r="AT26" s="82"/>
    </row>
    <row r="27" spans="1:46" s="83" customFormat="1" ht="14" x14ac:dyDescent="0.3">
      <c r="A27" s="82"/>
      <c r="B27" s="82"/>
      <c r="C27" s="82"/>
      <c r="D27" s="82"/>
      <c r="E27" s="82"/>
      <c r="F27" s="82"/>
      <c r="G27" s="82"/>
      <c r="H27" s="82"/>
      <c r="I27" s="82"/>
      <c r="J27" s="82"/>
      <c r="K27" s="82"/>
      <c r="L27" s="82"/>
      <c r="M27" s="82"/>
      <c r="N27" s="82"/>
      <c r="O27" s="82"/>
      <c r="P27" s="82"/>
      <c r="Q27" s="82"/>
      <c r="R27" s="82"/>
      <c r="S27" s="82"/>
      <c r="T27" s="82"/>
      <c r="U27" s="82"/>
      <c r="V27" s="82"/>
      <c r="W27" s="82"/>
      <c r="X27" s="82"/>
      <c r="Y27" s="82"/>
      <c r="Z27" s="82"/>
      <c r="AA27" s="82"/>
      <c r="AB27" s="82"/>
      <c r="AC27" s="82"/>
      <c r="AD27" s="82"/>
      <c r="AE27" s="82"/>
      <c r="AF27" s="82"/>
      <c r="AG27" s="82"/>
      <c r="AH27" s="82"/>
      <c r="AI27" s="82"/>
      <c r="AJ27" s="82"/>
      <c r="AK27" s="82"/>
      <c r="AL27" s="82"/>
      <c r="AM27" s="82"/>
      <c r="AN27" s="82"/>
      <c r="AO27" s="82"/>
      <c r="AP27" s="82"/>
      <c r="AQ27" s="82"/>
      <c r="AR27" s="82"/>
      <c r="AS27" s="82"/>
      <c r="AT27" s="82"/>
    </row>
    <row r="28" spans="1:46" s="83" customFormat="1" ht="14" x14ac:dyDescent="0.3">
      <c r="A28" s="82"/>
      <c r="B28" s="82"/>
      <c r="C28" s="82"/>
      <c r="D28" s="82"/>
      <c r="E28" s="82"/>
      <c r="F28" s="82"/>
      <c r="G28" s="82"/>
      <c r="H28" s="82"/>
      <c r="I28" s="82"/>
      <c r="J28" s="82"/>
      <c r="K28" s="82"/>
      <c r="L28" s="82"/>
      <c r="M28" s="82"/>
      <c r="N28" s="82"/>
      <c r="O28" s="82"/>
      <c r="P28" s="82"/>
      <c r="Q28" s="82"/>
      <c r="R28" s="82"/>
      <c r="S28" s="82"/>
      <c r="T28" s="82"/>
      <c r="U28" s="82"/>
      <c r="V28" s="82"/>
      <c r="W28" s="82"/>
      <c r="X28" s="82"/>
      <c r="Y28" s="82"/>
      <c r="Z28" s="82"/>
      <c r="AA28" s="82"/>
      <c r="AB28" s="82"/>
      <c r="AC28" s="82"/>
      <c r="AD28" s="82"/>
      <c r="AE28" s="82"/>
      <c r="AF28" s="82"/>
      <c r="AG28" s="82"/>
      <c r="AH28" s="82"/>
      <c r="AI28" s="82"/>
      <c r="AJ28" s="82"/>
      <c r="AK28" s="82"/>
      <c r="AL28" s="82"/>
      <c r="AM28" s="82"/>
      <c r="AN28" s="82"/>
      <c r="AO28" s="82"/>
      <c r="AP28" s="82"/>
      <c r="AQ28" s="82"/>
      <c r="AR28" s="82"/>
      <c r="AS28" s="82"/>
      <c r="AT28" s="82"/>
    </row>
    <row r="31" spans="1:46" s="83" customFormat="1" ht="14" x14ac:dyDescent="0.3">
      <c r="A31" s="82"/>
      <c r="B31" s="82"/>
      <c r="C31" s="82"/>
      <c r="D31" s="82"/>
      <c r="E31" s="82"/>
      <c r="F31" s="82"/>
      <c r="G31" s="82"/>
      <c r="H31" s="82"/>
      <c r="I31" s="82"/>
      <c r="J31" s="82"/>
      <c r="K31" s="82"/>
      <c r="L31" s="82"/>
      <c r="M31" s="82"/>
      <c r="N31" s="82"/>
      <c r="O31" s="82"/>
      <c r="P31" s="82"/>
      <c r="Q31" s="82"/>
      <c r="R31" s="82"/>
      <c r="S31" s="82"/>
      <c r="T31" s="82"/>
      <c r="U31" s="82"/>
      <c r="V31" s="82"/>
      <c r="W31" s="82"/>
      <c r="X31" s="82"/>
      <c r="Y31" s="82"/>
      <c r="Z31" s="82"/>
      <c r="AA31" s="82"/>
      <c r="AB31" s="82"/>
      <c r="AC31" s="82"/>
      <c r="AD31" s="82"/>
      <c r="AE31" s="82"/>
      <c r="AF31" s="82"/>
      <c r="AG31" s="82"/>
      <c r="AH31" s="82"/>
      <c r="AI31" s="82"/>
      <c r="AK31" s="82"/>
      <c r="AL31" s="82"/>
      <c r="AM31" s="82"/>
      <c r="AN31" s="82"/>
      <c r="AO31" s="82"/>
      <c r="AP31" s="82"/>
      <c r="AQ31" s="82"/>
      <c r="AR31" s="82"/>
      <c r="AS31" s="82"/>
      <c r="AT31" s="82"/>
    </row>
  </sheetData>
  <conditionalFormatting sqref="C3:I25">
    <cfRule type="cellIs" dxfId="56" priority="4" operator="equal">
      <formula>0</formula>
    </cfRule>
  </conditionalFormatting>
  <conditionalFormatting sqref="AU7:BI31 AM5:BI6 C3:I26 AN1:BJ4 AN32:BJ1048576">
    <cfRule type="cellIs" dxfId="55" priority="2" operator="equal">
      <formula>"us"</formula>
    </cfRule>
  </conditionalFormatting>
  <conditionalFormatting sqref="A29:A1048576 A27:B28">
    <cfRule type="duplicateValues" dxfId="54" priority="1"/>
  </conditionalFormatting>
  <pageMargins left="0.7" right="0.7" top="0.75" bottom="0.75" header="0.3" footer="0.3"/>
  <pageSetup paperSize="9" orientation="portrait" r:id="rId1"/>
  <drawing r:id="rId2"/>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T98"/>
  <sheetViews>
    <sheetView zoomScaleNormal="100" workbookViewId="0">
      <selection activeCell="AO13" sqref="AO13"/>
    </sheetView>
  </sheetViews>
  <sheetFormatPr defaultColWidth="8.90625" defaultRowHeight="13.5" x14ac:dyDescent="0.25"/>
  <cols>
    <col min="1" max="1" width="14.08984375" style="8" customWidth="1"/>
    <col min="2" max="2" width="6" style="8" bestFit="1" customWidth="1"/>
    <col min="3" max="3" width="6.453125" style="8" bestFit="1" customWidth="1"/>
    <col min="4" max="4" width="4.36328125" style="8" bestFit="1" customWidth="1"/>
    <col min="5" max="8" width="4" style="8" bestFit="1" customWidth="1"/>
    <col min="9" max="9" width="6.1796875" style="8" bestFit="1" customWidth="1"/>
    <col min="10" max="10" width="1.453125" style="8" customWidth="1"/>
    <col min="11" max="37" width="1.90625" style="8" customWidth="1"/>
    <col min="38" max="39" width="8.54296875" style="8" customWidth="1"/>
    <col min="40" max="40" width="11.54296875" style="8" customWidth="1"/>
    <col min="41" max="41" width="8.54296875" style="8" customWidth="1"/>
    <col min="42" max="42" width="18.54296875" style="8" customWidth="1"/>
    <col min="43" max="49" width="8.54296875" style="8" customWidth="1"/>
    <col min="50" max="53" width="2.54296875" style="8" customWidth="1"/>
    <col min="54" max="54" width="4.90625" style="8" customWidth="1"/>
    <col min="55" max="65" width="2.54296875" style="8" customWidth="1"/>
    <col min="66" max="69" width="8.54296875" style="8" customWidth="1"/>
    <col min="70" max="147" width="63.08984375" style="8" bestFit="1" customWidth="1"/>
    <col min="148" max="148" width="11.90625" style="8" bestFit="1" customWidth="1"/>
    <col min="149" max="16384" width="8.90625" style="8"/>
  </cols>
  <sheetData>
    <row r="1" spans="1:49" ht="15" x14ac:dyDescent="0.3">
      <c r="A1" s="12" t="s">
        <v>831</v>
      </c>
      <c r="B1" s="9"/>
    </row>
    <row r="2" spans="1:49" ht="14" x14ac:dyDescent="0.3">
      <c r="A2" s="7" t="s">
        <v>832</v>
      </c>
      <c r="B2" s="9"/>
    </row>
    <row r="3" spans="1:49" s="7" customFormat="1" ht="14" x14ac:dyDescent="0.3">
      <c r="B3" s="323" t="s">
        <v>1</v>
      </c>
      <c r="C3" s="323" t="s">
        <v>2</v>
      </c>
      <c r="D3" s="323" t="s">
        <v>13</v>
      </c>
      <c r="E3" s="323" t="s">
        <v>3</v>
      </c>
      <c r="F3" s="323" t="s">
        <v>4</v>
      </c>
      <c r="G3" s="323" t="s">
        <v>5</v>
      </c>
      <c r="H3" s="323" t="s">
        <v>6</v>
      </c>
      <c r="I3" s="323" t="s">
        <v>7</v>
      </c>
      <c r="J3" s="8"/>
      <c r="K3" s="8"/>
      <c r="L3" s="8"/>
      <c r="M3" s="8"/>
      <c r="N3" s="8"/>
      <c r="O3" s="8"/>
      <c r="P3" s="8"/>
      <c r="Q3" s="8"/>
      <c r="R3" s="8"/>
      <c r="S3" s="8"/>
      <c r="T3" s="8"/>
      <c r="U3" s="8"/>
      <c r="V3" s="8"/>
      <c r="W3" s="8"/>
      <c r="X3" s="8"/>
      <c r="Y3" s="8"/>
      <c r="Z3" s="8"/>
      <c r="AA3" s="8"/>
      <c r="AB3" s="8"/>
      <c r="AC3" s="8"/>
      <c r="AD3" s="8"/>
      <c r="AE3" s="8"/>
      <c r="AF3" s="8"/>
      <c r="AG3" s="8"/>
      <c r="AH3" s="8"/>
      <c r="AI3" s="8"/>
      <c r="AJ3" s="8"/>
      <c r="AK3" s="8"/>
      <c r="AL3" s="8"/>
      <c r="AM3" s="8"/>
      <c r="AN3" s="8"/>
      <c r="AO3" s="8"/>
      <c r="AP3" s="8"/>
      <c r="AQ3" s="8"/>
      <c r="AR3" s="8"/>
      <c r="AS3" s="8"/>
      <c r="AT3" s="8"/>
      <c r="AU3" s="8"/>
      <c r="AV3" s="8"/>
      <c r="AW3" s="8"/>
    </row>
    <row r="4" spans="1:49" s="7" customFormat="1" ht="14" x14ac:dyDescent="0.3">
      <c r="A4" s="7" t="s">
        <v>78</v>
      </c>
      <c r="B4" s="322">
        <v>-12.959527754633454</v>
      </c>
      <c r="C4" s="322">
        <v>-5.6730321768287855</v>
      </c>
      <c r="D4" s="322">
        <v>-28.763229733964174</v>
      </c>
      <c r="E4" s="322">
        <v>-48.501853893175664</v>
      </c>
      <c r="F4" s="322">
        <v>-68.806084950004276</v>
      </c>
      <c r="G4" s="322">
        <v>-55.60827570616398</v>
      </c>
      <c r="H4" s="322">
        <v>-26.553998502111948</v>
      </c>
      <c r="I4" s="322">
        <v>-45.720295293332192</v>
      </c>
      <c r="J4" s="8"/>
      <c r="K4" s="8"/>
      <c r="L4" s="8"/>
      <c r="M4" s="8"/>
      <c r="N4" s="8"/>
      <c r="O4" s="8"/>
      <c r="P4" s="8"/>
      <c r="Q4" s="8"/>
      <c r="R4" s="8"/>
      <c r="S4" s="8"/>
      <c r="T4" s="8"/>
      <c r="U4" s="8"/>
      <c r="V4" s="8"/>
      <c r="W4" s="8"/>
      <c r="X4" s="8"/>
      <c r="Y4" s="8"/>
      <c r="Z4" s="8"/>
      <c r="AA4" s="8"/>
      <c r="AB4" s="8"/>
      <c r="AC4" s="8"/>
      <c r="AD4" s="8"/>
      <c r="AE4" s="8"/>
      <c r="AF4" s="8"/>
      <c r="AG4" s="8"/>
      <c r="AH4" s="8"/>
      <c r="AI4" s="8"/>
      <c r="AJ4" s="8"/>
      <c r="AK4" s="8"/>
      <c r="AL4" s="8"/>
      <c r="AM4" s="8"/>
      <c r="AN4" s="8"/>
      <c r="AO4" s="8"/>
      <c r="AP4" s="8"/>
      <c r="AQ4" s="8"/>
      <c r="AR4" s="8"/>
      <c r="AS4" s="8"/>
      <c r="AT4" s="8"/>
      <c r="AU4" s="8"/>
      <c r="AV4" s="8"/>
      <c r="AW4" s="8"/>
    </row>
    <row r="5" spans="1:49" s="7" customFormat="1" ht="14" x14ac:dyDescent="0.3">
      <c r="A5" s="7" t="s">
        <v>76</v>
      </c>
      <c r="B5" s="322">
        <v>15.81683333676726</v>
      </c>
      <c r="C5" s="322">
        <v>13.392835094515155</v>
      </c>
      <c r="D5" s="322">
        <v>0.65222150337485607</v>
      </c>
      <c r="E5" s="322">
        <v>-32.029055531442694</v>
      </c>
      <c r="F5" s="322">
        <v>-32.87340622841667</v>
      </c>
      <c r="G5" s="322">
        <v>-0.3647677016771339</v>
      </c>
      <c r="H5" s="322">
        <v>-4.9489676638777027</v>
      </c>
      <c r="I5" s="322">
        <v>8.1274818703383556</v>
      </c>
      <c r="J5" s="8"/>
      <c r="K5" s="8"/>
      <c r="L5" s="8"/>
      <c r="M5" s="8"/>
      <c r="N5" s="8"/>
      <c r="O5" s="8"/>
      <c r="P5" s="8"/>
      <c r="Q5" s="8"/>
      <c r="R5" s="8"/>
      <c r="S5" s="8"/>
      <c r="T5" s="8"/>
      <c r="U5" s="8"/>
      <c r="V5" s="8"/>
      <c r="W5" s="8"/>
      <c r="X5" s="8"/>
      <c r="Y5" s="8"/>
      <c r="Z5" s="8"/>
      <c r="AA5" s="8"/>
      <c r="AB5" s="8"/>
      <c r="AC5" s="8"/>
      <c r="AD5" s="8"/>
      <c r="AE5" s="8"/>
      <c r="AF5" s="8"/>
      <c r="AG5" s="8"/>
      <c r="AH5" s="8"/>
      <c r="AI5" s="8"/>
      <c r="AJ5" s="8"/>
      <c r="AK5" s="8"/>
      <c r="AL5" s="8"/>
      <c r="AM5" s="8"/>
      <c r="AN5" s="8"/>
      <c r="AO5" s="8"/>
      <c r="AP5" s="8"/>
      <c r="AQ5" s="8"/>
      <c r="AR5" s="8"/>
      <c r="AS5" s="8"/>
      <c r="AT5" s="8"/>
      <c r="AU5" s="8"/>
      <c r="AV5" s="8"/>
      <c r="AW5" s="8"/>
    </row>
    <row r="6" spans="1:49" s="7" customFormat="1" ht="14" x14ac:dyDescent="0.3">
      <c r="A6" s="7" t="s">
        <v>97</v>
      </c>
      <c r="B6" s="322">
        <v>-7.2075540673503564</v>
      </c>
      <c r="C6" s="322">
        <v>-5.6032702647876684</v>
      </c>
      <c r="D6" s="322">
        <v>-43.314366998577526</v>
      </c>
      <c r="E6" s="322">
        <v>-82.655601659751028</v>
      </c>
      <c r="F6" s="322">
        <v>-70.102534894838229</v>
      </c>
      <c r="G6" s="322">
        <v>-34.513601060982793</v>
      </c>
      <c r="H6" s="322">
        <v>12.703007305425142</v>
      </c>
      <c r="I6" s="322">
        <v>-31.560181520820596</v>
      </c>
      <c r="J6" s="8"/>
      <c r="K6" s="8"/>
      <c r="L6" s="8"/>
      <c r="M6" s="8"/>
      <c r="N6" s="8"/>
      <c r="O6" s="8"/>
      <c r="P6" s="8"/>
      <c r="Q6" s="8"/>
      <c r="R6" s="8"/>
      <c r="S6" s="8"/>
      <c r="T6" s="8"/>
      <c r="U6" s="8"/>
      <c r="V6" s="8"/>
      <c r="W6" s="8"/>
      <c r="X6" s="8"/>
      <c r="Y6" s="8"/>
      <c r="Z6" s="8"/>
      <c r="AA6" s="8"/>
      <c r="AB6" s="8"/>
      <c r="AC6" s="8"/>
      <c r="AD6" s="8"/>
      <c r="AE6" s="8"/>
      <c r="AF6" s="8"/>
      <c r="AG6" s="8"/>
      <c r="AH6" s="8"/>
      <c r="AI6" s="8"/>
      <c r="AJ6" s="8"/>
      <c r="AK6" s="8"/>
      <c r="AL6" s="8"/>
      <c r="AM6" s="8"/>
      <c r="AN6" s="8"/>
      <c r="AO6" s="8"/>
      <c r="AP6" s="8"/>
      <c r="AQ6" s="8"/>
      <c r="AR6" s="8"/>
      <c r="AS6" s="8"/>
      <c r="AT6" s="8"/>
      <c r="AU6" s="8"/>
      <c r="AV6" s="8"/>
      <c r="AW6" s="8"/>
    </row>
    <row r="7" spans="1:49" s="7" customFormat="1" ht="14" x14ac:dyDescent="0.3">
      <c r="A7" s="7" t="s">
        <v>72</v>
      </c>
      <c r="B7" s="322">
        <v>-14.221545212512959</v>
      </c>
      <c r="C7" s="322">
        <v>-6.5812720848056534</v>
      </c>
      <c r="D7" s="322">
        <v>-40.365220518016542</v>
      </c>
      <c r="E7" s="322">
        <v>-33.012632855194035</v>
      </c>
      <c r="F7" s="322">
        <v>-48.897369492094597</v>
      </c>
      <c r="G7" s="322">
        <v>-27.424942263279465</v>
      </c>
      <c r="H7" s="322">
        <v>-8.4899260030608499</v>
      </c>
      <c r="I7" s="322">
        <v>-16.861294058736071</v>
      </c>
      <c r="J7" s="8"/>
      <c r="K7" s="8"/>
      <c r="L7" s="8"/>
      <c r="M7" s="8"/>
      <c r="N7" s="8"/>
      <c r="O7" s="8"/>
      <c r="P7" s="8"/>
      <c r="Q7" s="8"/>
      <c r="R7" s="8"/>
      <c r="S7" s="8"/>
      <c r="T7" s="8"/>
      <c r="U7" s="8"/>
      <c r="V7" s="8"/>
      <c r="W7" s="8"/>
      <c r="X7" s="8"/>
      <c r="Y7" s="8"/>
      <c r="Z7" s="8"/>
      <c r="AA7" s="8"/>
      <c r="AB7" s="8"/>
      <c r="AC7" s="8"/>
      <c r="AD7" s="8"/>
      <c r="AE7" s="8"/>
      <c r="AF7" s="8"/>
      <c r="AG7" s="8"/>
      <c r="AH7" s="8"/>
      <c r="AI7" s="8"/>
      <c r="AJ7" s="8"/>
      <c r="AK7" s="8"/>
      <c r="AL7" s="8"/>
      <c r="AM7" s="8"/>
      <c r="AN7" s="8"/>
      <c r="AO7" s="8"/>
      <c r="AP7" s="8"/>
      <c r="AQ7" s="8"/>
      <c r="AR7" s="8"/>
      <c r="AS7" s="8"/>
      <c r="AT7" s="8"/>
      <c r="AU7" s="8"/>
      <c r="AV7" s="8"/>
      <c r="AW7" s="8"/>
    </row>
    <row r="8" spans="1:49" s="7" customFormat="1" ht="14" x14ac:dyDescent="0.3">
      <c r="A8" s="7" t="s">
        <v>70</v>
      </c>
      <c r="B8" s="322">
        <v>-2.7186214737342773</v>
      </c>
      <c r="C8" s="322">
        <v>3.396993242066757</v>
      </c>
      <c r="D8" s="322">
        <v>-6.7635487071685594</v>
      </c>
      <c r="E8" s="322">
        <v>-31.97217464351726</v>
      </c>
      <c r="F8" s="322">
        <v>-51.590693115737707</v>
      </c>
      <c r="G8" s="322">
        <v>-27.525516142776201</v>
      </c>
      <c r="H8" s="322">
        <v>-26.358595595917933</v>
      </c>
      <c r="I8" s="322">
        <v>-17.57438481781028</v>
      </c>
      <c r="J8" s="8"/>
      <c r="K8" s="8"/>
      <c r="L8" s="8"/>
      <c r="M8" s="8"/>
      <c r="N8" s="8"/>
      <c r="O8" s="8"/>
      <c r="P8" s="8"/>
      <c r="Q8" s="8"/>
      <c r="R8" s="8"/>
      <c r="S8" s="8"/>
      <c r="T8" s="8"/>
      <c r="U8" s="8"/>
      <c r="V8" s="8"/>
      <c r="W8" s="8"/>
      <c r="X8" s="8"/>
      <c r="Y8" s="8"/>
      <c r="Z8" s="8"/>
      <c r="AA8" s="8"/>
      <c r="AB8" s="8"/>
      <c r="AC8" s="8"/>
      <c r="AD8" s="8"/>
      <c r="AE8" s="8"/>
      <c r="AF8" s="8"/>
      <c r="AG8" s="8"/>
      <c r="AH8" s="8"/>
      <c r="AI8" s="8"/>
      <c r="AJ8" s="8"/>
      <c r="AK8" s="8"/>
      <c r="AL8" s="8"/>
      <c r="AM8" s="8"/>
      <c r="AN8" s="8"/>
      <c r="AO8" s="8"/>
      <c r="AP8" s="8"/>
      <c r="AQ8" s="8"/>
      <c r="AR8" s="8"/>
      <c r="AS8" s="8"/>
      <c r="AT8" s="8"/>
      <c r="AU8" s="8"/>
      <c r="AV8" s="8"/>
      <c r="AW8" s="8"/>
    </row>
    <row r="9" spans="1:49" s="7" customFormat="1" ht="14" x14ac:dyDescent="0.3">
      <c r="A9" s="7" t="s">
        <v>68</v>
      </c>
      <c r="B9" s="322">
        <v>8.8008557462191312</v>
      </c>
      <c r="C9" s="322">
        <v>9.0186803617024829</v>
      </c>
      <c r="D9" s="322">
        <v>-3.8451393260718918</v>
      </c>
      <c r="E9" s="322">
        <v>-32.50754023309031</v>
      </c>
      <c r="F9" s="322">
        <v>-38.536964601020991</v>
      </c>
      <c r="G9" s="322">
        <v>-4.3604391641349984</v>
      </c>
      <c r="H9" s="322">
        <v>11.605299806789361</v>
      </c>
      <c r="I9" s="322">
        <v>9.1782656581588338</v>
      </c>
      <c r="J9" s="8"/>
      <c r="K9" s="8"/>
      <c r="L9" s="8"/>
      <c r="M9" s="8"/>
      <c r="N9" s="8"/>
      <c r="O9" s="8"/>
      <c r="P9" s="8"/>
      <c r="Q9" s="8"/>
      <c r="R9" s="8"/>
      <c r="S9" s="8"/>
      <c r="T9" s="8"/>
      <c r="U9" s="8"/>
      <c r="V9" s="8"/>
      <c r="W9" s="8"/>
      <c r="X9" s="8"/>
      <c r="Y9" s="8"/>
      <c r="Z9" s="8"/>
      <c r="AA9" s="8"/>
      <c r="AB9" s="8"/>
      <c r="AC9" s="8"/>
      <c r="AD9" s="8"/>
      <c r="AE9" s="8"/>
      <c r="AF9" s="8"/>
      <c r="AG9" s="8"/>
      <c r="AH9" s="8"/>
      <c r="AI9" s="8"/>
      <c r="AJ9" s="8"/>
      <c r="AK9" s="8"/>
      <c r="AL9" s="8"/>
      <c r="AM9" s="8"/>
      <c r="AN9" s="8"/>
      <c r="AO9" s="8"/>
      <c r="AP9" s="8"/>
      <c r="AQ9" s="8"/>
      <c r="AR9" s="8"/>
      <c r="AS9" s="8"/>
      <c r="AT9" s="8"/>
      <c r="AU9" s="8"/>
      <c r="AV9" s="8"/>
      <c r="AW9" s="8"/>
    </row>
    <row r="10" spans="1:49" s="7" customFormat="1" ht="14" x14ac:dyDescent="0.3">
      <c r="A10" s="7" t="s">
        <v>66</v>
      </c>
      <c r="B10" s="322">
        <v>1.3110808439587414</v>
      </c>
      <c r="C10" s="322">
        <v>5.2978887205667897</v>
      </c>
      <c r="D10" s="322">
        <v>-5.8516845394157437</v>
      </c>
      <c r="E10" s="322">
        <v>-41.277699390756126</v>
      </c>
      <c r="F10" s="322">
        <v>-34.24656189870413</v>
      </c>
      <c r="G10" s="322">
        <v>-27.879098251864487</v>
      </c>
      <c r="H10" s="322">
        <v>-39.896792732928944</v>
      </c>
      <c r="I10" s="322">
        <v>-31.880283658362103</v>
      </c>
      <c r="J10" s="8"/>
      <c r="K10" s="8"/>
      <c r="L10" s="8"/>
      <c r="M10" s="8"/>
      <c r="N10" s="8"/>
      <c r="O10" s="8"/>
      <c r="P10" s="8"/>
      <c r="Q10" s="8"/>
      <c r="R10" s="8"/>
      <c r="S10" s="8"/>
      <c r="T10" s="8"/>
      <c r="U10" s="8"/>
      <c r="V10" s="8"/>
      <c r="W10" s="8"/>
      <c r="X10" s="8"/>
      <c r="Y10" s="8"/>
      <c r="Z10" s="8"/>
      <c r="AA10" s="8"/>
      <c r="AB10" s="8"/>
      <c r="AC10" s="8"/>
      <c r="AD10" s="8"/>
      <c r="AE10" s="8"/>
      <c r="AF10" s="8"/>
      <c r="AG10" s="8"/>
      <c r="AH10" s="8"/>
      <c r="AI10" s="8"/>
      <c r="AJ10" s="8"/>
      <c r="AK10" s="8"/>
      <c r="AL10" s="8"/>
      <c r="AM10" s="8"/>
      <c r="AN10" s="8"/>
      <c r="AO10" s="8"/>
      <c r="AP10" s="8"/>
      <c r="AQ10" s="8"/>
      <c r="AR10" s="8"/>
      <c r="AS10" s="8"/>
      <c r="AT10" s="8"/>
      <c r="AU10" s="8"/>
      <c r="AV10" s="8"/>
      <c r="AW10" s="8"/>
    </row>
    <row r="11" spans="1:49" s="7" customFormat="1" ht="14" x14ac:dyDescent="0.3">
      <c r="A11" s="7" t="s">
        <v>64</v>
      </c>
      <c r="B11" s="322">
        <v>27.579957669076798</v>
      </c>
      <c r="C11" s="322">
        <v>33.625037663919919</v>
      </c>
      <c r="D11" s="322">
        <v>10.651933365362227</v>
      </c>
      <c r="E11" s="322">
        <v>-33.072916666666671</v>
      </c>
      <c r="F11" s="322">
        <v>-6.4642339762966694</v>
      </c>
      <c r="G11" s="322">
        <v>-3.669724770642202</v>
      </c>
      <c r="H11" s="322">
        <v>14.490730536575814</v>
      </c>
      <c r="I11" s="322">
        <v>-12.127621525957826</v>
      </c>
      <c r="J11" s="8"/>
      <c r="K11" s="8"/>
      <c r="L11" s="8"/>
      <c r="M11" s="8"/>
      <c r="N11" s="8"/>
      <c r="O11" s="8"/>
      <c r="P11" s="8"/>
      <c r="Q11" s="8"/>
      <c r="R11" s="8"/>
      <c r="S11" s="8"/>
      <c r="T11" s="8"/>
      <c r="U11" s="8"/>
      <c r="V11" s="8"/>
      <c r="W11" s="8"/>
      <c r="X11" s="8"/>
      <c r="Y11" s="8"/>
      <c r="Z11" s="8"/>
      <c r="AA11" s="8"/>
      <c r="AB11" s="8"/>
      <c r="AC11" s="8"/>
      <c r="AD11" s="8"/>
      <c r="AE11" s="8"/>
      <c r="AF11" s="8"/>
      <c r="AG11" s="8"/>
      <c r="AH11" s="8"/>
      <c r="AI11" s="8"/>
      <c r="AJ11" s="8"/>
      <c r="AK11" s="8"/>
      <c r="AL11" s="8"/>
      <c r="AM11" s="8"/>
      <c r="AN11" s="8"/>
      <c r="AO11" s="8"/>
      <c r="AP11" s="8"/>
      <c r="AQ11" s="8"/>
      <c r="AR11" s="8"/>
      <c r="AS11" s="8"/>
      <c r="AT11" s="8"/>
      <c r="AU11" s="8"/>
      <c r="AV11" s="8"/>
      <c r="AW11" s="8"/>
    </row>
    <row r="12" spans="1:49" s="7" customFormat="1" ht="14" x14ac:dyDescent="0.3">
      <c r="A12" s="7" t="s">
        <v>62</v>
      </c>
      <c r="B12" s="322">
        <v>3.198390795393836</v>
      </c>
      <c r="C12" s="322">
        <v>10.530554660238504</v>
      </c>
      <c r="D12" s="322">
        <v>-9.8491979320845484</v>
      </c>
      <c r="E12" s="322">
        <v>-39.476033405369257</v>
      </c>
      <c r="F12" s="322">
        <v>-37.363295113446974</v>
      </c>
      <c r="G12" s="322">
        <v>-21.549878669288795</v>
      </c>
      <c r="H12" s="322">
        <v>-8.2265019539073769</v>
      </c>
      <c r="I12" s="322">
        <v>0.99169003920632792</v>
      </c>
      <c r="J12" s="8"/>
      <c r="K12" s="8"/>
      <c r="L12" s="8"/>
      <c r="M12" s="8"/>
      <c r="N12" s="8"/>
      <c r="O12" s="8"/>
      <c r="P12" s="8"/>
      <c r="Q12" s="8"/>
      <c r="R12" s="8"/>
      <c r="S12" s="8"/>
      <c r="T12" s="8"/>
      <c r="U12" s="8"/>
      <c r="V12" s="8"/>
      <c r="W12" s="8"/>
      <c r="X12" s="8"/>
      <c r="Y12" s="8"/>
      <c r="Z12" s="8"/>
      <c r="AA12" s="8"/>
      <c r="AB12" s="8"/>
      <c r="AC12" s="8"/>
      <c r="AD12" s="8"/>
      <c r="AE12" s="8"/>
      <c r="AF12" s="8"/>
      <c r="AG12" s="8"/>
      <c r="AH12" s="8"/>
      <c r="AI12" s="8"/>
      <c r="AJ12" s="8"/>
      <c r="AK12" s="8"/>
      <c r="AL12" s="8"/>
      <c r="AM12" s="8"/>
      <c r="AN12" s="8"/>
      <c r="AO12" s="8"/>
      <c r="AP12" s="8"/>
      <c r="AQ12" s="8"/>
      <c r="AR12" s="8"/>
      <c r="AS12" s="8"/>
      <c r="AT12" s="8"/>
      <c r="AU12" s="8"/>
      <c r="AV12" s="8"/>
      <c r="AW12" s="8"/>
    </row>
    <row r="13" spans="1:49" s="7" customFormat="1" ht="14" x14ac:dyDescent="0.3">
      <c r="A13" s="7" t="s">
        <v>60</v>
      </c>
      <c r="B13" s="322">
        <v>2.0395485411270209</v>
      </c>
      <c r="C13" s="322">
        <v>-0.40387924706516432</v>
      </c>
      <c r="D13" s="322">
        <v>-8.6560383225355313</v>
      </c>
      <c r="E13" s="322">
        <v>-37.691043392923795</v>
      </c>
      <c r="F13" s="322">
        <v>-46.75387445418999</v>
      </c>
      <c r="G13" s="322">
        <v>-26.098124470848223</v>
      </c>
      <c r="H13" s="322">
        <v>-28.975662171850409</v>
      </c>
      <c r="I13" s="322">
        <v>-8.2053276297880622</v>
      </c>
      <c r="J13" s="8"/>
      <c r="K13" s="8"/>
      <c r="L13" s="8"/>
      <c r="M13" s="8"/>
      <c r="N13" s="8"/>
      <c r="O13" s="8"/>
      <c r="P13" s="8"/>
      <c r="Q13" s="8"/>
      <c r="R13" s="8"/>
      <c r="S13" s="8"/>
      <c r="T13" s="8"/>
      <c r="U13" s="8"/>
      <c r="V13" s="8"/>
      <c r="W13" s="8"/>
      <c r="X13" s="8"/>
      <c r="Y13" s="8"/>
      <c r="Z13" s="8"/>
      <c r="AA13" s="8"/>
      <c r="AB13" s="8"/>
      <c r="AC13" s="8"/>
      <c r="AD13" s="8"/>
      <c r="AE13" s="8"/>
      <c r="AF13" s="8"/>
      <c r="AG13" s="8"/>
      <c r="AH13" s="8"/>
      <c r="AI13" s="8"/>
      <c r="AJ13" s="8"/>
      <c r="AK13" s="8"/>
      <c r="AL13" s="8"/>
      <c r="AM13" s="8"/>
      <c r="AN13" s="8"/>
      <c r="AO13" s="8"/>
      <c r="AP13" s="8"/>
      <c r="AQ13" s="8"/>
      <c r="AR13" s="8"/>
      <c r="AS13" s="8"/>
      <c r="AT13" s="8"/>
      <c r="AU13" s="8"/>
      <c r="AV13" s="8"/>
      <c r="AW13" s="8"/>
    </row>
    <row r="14" spans="1:49" s="7" customFormat="1" ht="14" x14ac:dyDescent="0.3">
      <c r="A14" s="7" t="s">
        <v>58</v>
      </c>
      <c r="B14" s="322">
        <v>6.6413257528175427</v>
      </c>
      <c r="C14" s="322">
        <v>11.201785645681731</v>
      </c>
      <c r="D14" s="322">
        <v>-3.2521450164282295</v>
      </c>
      <c r="E14" s="322">
        <v>-36.77840266774276</v>
      </c>
      <c r="F14" s="322">
        <v>-45.217708093976718</v>
      </c>
      <c r="G14" s="322">
        <v>-28.697212177885973</v>
      </c>
      <c r="H14" s="322">
        <v>0.73109010694343513</v>
      </c>
      <c r="I14" s="322">
        <v>-13.038431158789393</v>
      </c>
      <c r="J14" s="8"/>
      <c r="K14" s="8"/>
      <c r="L14" s="8"/>
      <c r="M14" s="8"/>
      <c r="N14" s="8"/>
      <c r="O14" s="8"/>
      <c r="P14" s="8"/>
      <c r="Q14" s="8"/>
      <c r="R14" s="8"/>
      <c r="S14" s="8"/>
      <c r="T14" s="8"/>
      <c r="U14" s="8"/>
      <c r="V14" s="8"/>
      <c r="W14" s="8"/>
      <c r="X14" s="8"/>
      <c r="Y14" s="8"/>
      <c r="Z14" s="8"/>
      <c r="AA14" s="8"/>
      <c r="AB14" s="8"/>
      <c r="AC14" s="8"/>
      <c r="AD14" s="8"/>
      <c r="AE14" s="8"/>
      <c r="AF14" s="8"/>
      <c r="AG14" s="8"/>
      <c r="AH14" s="8"/>
      <c r="AI14" s="8"/>
      <c r="AJ14" s="8"/>
      <c r="AK14" s="8"/>
      <c r="AL14" s="8"/>
      <c r="AM14" s="8"/>
      <c r="AN14" s="8"/>
      <c r="AO14" s="8"/>
      <c r="AP14" s="8"/>
      <c r="AQ14" s="8"/>
      <c r="AR14" s="8"/>
      <c r="AS14" s="8"/>
      <c r="AT14" s="8"/>
      <c r="AU14" s="8"/>
      <c r="AV14" s="8"/>
      <c r="AW14" s="8"/>
    </row>
    <row r="15" spans="1:49" s="7" customFormat="1" ht="14" x14ac:dyDescent="0.3">
      <c r="A15" s="7" t="s">
        <v>56</v>
      </c>
      <c r="B15" s="322">
        <v>1.9085747062856133</v>
      </c>
      <c r="C15" s="322">
        <v>0.21853025193709769</v>
      </c>
      <c r="D15" s="322">
        <v>-16.383645482361199</v>
      </c>
      <c r="E15" s="322">
        <v>-42.557662662670026</v>
      </c>
      <c r="F15" s="322">
        <v>-41.488641463690001</v>
      </c>
      <c r="G15" s="322">
        <v>-19.544808985123563</v>
      </c>
      <c r="H15" s="322">
        <v>-12.881413397504499</v>
      </c>
      <c r="I15" s="322">
        <v>-16.647001675471998</v>
      </c>
      <c r="J15" s="8"/>
      <c r="K15" s="8"/>
      <c r="L15" s="8"/>
      <c r="M15" s="8"/>
      <c r="N15" s="8"/>
      <c r="O15" s="8"/>
      <c r="P15" s="8"/>
      <c r="Q15" s="8"/>
      <c r="R15" s="8"/>
      <c r="S15" s="8"/>
      <c r="T15" s="8"/>
      <c r="U15" s="8"/>
      <c r="V15" s="8"/>
      <c r="W15" s="8"/>
      <c r="X15" s="8"/>
      <c r="Y15" s="8"/>
      <c r="Z15" s="8"/>
      <c r="AA15" s="8"/>
      <c r="AB15" s="8"/>
      <c r="AC15" s="8"/>
      <c r="AD15" s="8"/>
      <c r="AE15" s="8"/>
      <c r="AF15" s="8"/>
      <c r="AG15" s="8"/>
      <c r="AH15" s="8"/>
      <c r="AI15" s="8"/>
      <c r="AJ15" s="8"/>
      <c r="AK15" s="8"/>
      <c r="AL15" s="8"/>
      <c r="AM15" s="8"/>
      <c r="AN15" s="8"/>
      <c r="AO15" s="8"/>
      <c r="AP15" s="8"/>
      <c r="AQ15" s="8"/>
      <c r="AR15" s="8"/>
      <c r="AS15" s="8"/>
      <c r="AT15" s="8"/>
      <c r="AU15" s="8"/>
      <c r="AV15" s="8"/>
      <c r="AW15" s="8"/>
    </row>
    <row r="16" spans="1:49" s="7" customFormat="1" ht="14" x14ac:dyDescent="0.3">
      <c r="A16" s="7" t="s">
        <v>54</v>
      </c>
      <c r="B16" s="322">
        <v>-4.6590253964242052</v>
      </c>
      <c r="C16" s="322">
        <v>-17.294204829572134</v>
      </c>
      <c r="D16" s="322">
        <v>-36.163464962066804</v>
      </c>
      <c r="E16" s="322">
        <v>-52.881355932203391</v>
      </c>
      <c r="F16" s="322">
        <v>-54.515822845287978</v>
      </c>
      <c r="G16" s="322">
        <v>-32.175831044220466</v>
      </c>
      <c r="H16" s="322">
        <v>-24.547540950071543</v>
      </c>
      <c r="I16" s="322">
        <v>-36.937537185812758</v>
      </c>
      <c r="J16" s="8"/>
      <c r="K16" s="8"/>
      <c r="L16" s="8"/>
      <c r="M16" s="8"/>
      <c r="N16" s="8"/>
      <c r="O16" s="8"/>
      <c r="P16" s="8"/>
      <c r="Q16" s="8"/>
      <c r="R16" s="8"/>
      <c r="S16" s="8"/>
      <c r="T16" s="8"/>
      <c r="U16" s="8"/>
      <c r="V16" s="8"/>
      <c r="W16" s="8"/>
      <c r="X16" s="8"/>
      <c r="Y16" s="8"/>
      <c r="Z16" s="8"/>
      <c r="AA16" s="8"/>
      <c r="AB16" s="8"/>
      <c r="AC16" s="8"/>
      <c r="AD16" s="8"/>
      <c r="AE16" s="8"/>
      <c r="AF16" s="8"/>
      <c r="AG16" s="8"/>
      <c r="AH16" s="8"/>
      <c r="AI16" s="8"/>
      <c r="AJ16" s="8"/>
      <c r="AK16" s="8"/>
      <c r="AL16" s="8"/>
      <c r="AM16" s="8"/>
      <c r="AN16" s="8"/>
      <c r="AO16" s="8"/>
      <c r="AP16" s="8"/>
      <c r="AQ16" s="8"/>
      <c r="AR16" s="8"/>
      <c r="AS16" s="8"/>
      <c r="AT16" s="8"/>
      <c r="AU16" s="8"/>
      <c r="AV16" s="8"/>
      <c r="AW16" s="8"/>
    </row>
    <row r="17" spans="1:72" s="7" customFormat="1" ht="14" x14ac:dyDescent="0.3">
      <c r="A17" s="7" t="s">
        <v>52</v>
      </c>
      <c r="B17" s="322">
        <v>1.0843277892201892</v>
      </c>
      <c r="C17" s="322">
        <v>6.9312735086103334</v>
      </c>
      <c r="D17" s="322">
        <v>-6.3993092559330433</v>
      </c>
      <c r="E17" s="322">
        <v>-68.093578894972623</v>
      </c>
      <c r="F17" s="322">
        <v>-64.657922674253427</v>
      </c>
      <c r="G17" s="322">
        <v>-30.663450603110132</v>
      </c>
      <c r="H17" s="322">
        <v>-9.4078498917052151</v>
      </c>
      <c r="I17" s="322">
        <v>-21.957660391217292</v>
      </c>
      <c r="J17" s="8"/>
      <c r="K17" s="8"/>
      <c r="L17" s="8"/>
      <c r="M17" s="8"/>
      <c r="N17" s="8"/>
      <c r="O17" s="8"/>
      <c r="P17" s="8"/>
      <c r="Q17" s="8"/>
      <c r="R17" s="8"/>
      <c r="S17" s="8"/>
      <c r="T17" s="8"/>
      <c r="U17" s="8"/>
      <c r="V17" s="8"/>
      <c r="W17" s="8"/>
      <c r="X17" s="8"/>
      <c r="Y17" s="8"/>
      <c r="Z17" s="8"/>
      <c r="AA17" s="8"/>
      <c r="AB17" s="8"/>
      <c r="AC17" s="8"/>
      <c r="AD17" s="8"/>
      <c r="AE17" s="8"/>
      <c r="AF17" s="8"/>
      <c r="AG17" s="8"/>
      <c r="AH17" s="8"/>
      <c r="AI17" s="8"/>
      <c r="AJ17" s="8"/>
      <c r="AK17" s="8"/>
      <c r="AL17" s="8"/>
      <c r="AM17" s="8"/>
      <c r="AN17" s="8"/>
      <c r="AO17" s="8"/>
      <c r="AP17" s="8"/>
      <c r="AQ17" s="8"/>
      <c r="AR17" s="8"/>
      <c r="AS17" s="8"/>
      <c r="AT17" s="8"/>
      <c r="AU17" s="8"/>
      <c r="AV17" s="8"/>
      <c r="AW17" s="8"/>
    </row>
    <row r="18" spans="1:72" s="7" customFormat="1" ht="14" x14ac:dyDescent="0.3">
      <c r="A18" s="7" t="s">
        <v>50</v>
      </c>
      <c r="B18" s="322">
        <v>6.0453962089348545</v>
      </c>
      <c r="C18" s="322">
        <v>5.1978637094314548</v>
      </c>
      <c r="D18" s="322">
        <v>-18.867967050331732</v>
      </c>
      <c r="E18" s="322">
        <v>-41.564245810055866</v>
      </c>
      <c r="F18" s="322">
        <v>-39.700773470403611</v>
      </c>
      <c r="G18" s="322">
        <v>-22.522572379297053</v>
      </c>
      <c r="H18" s="322">
        <v>17.745683413054884</v>
      </c>
      <c r="I18" s="322">
        <v>-12.494452121727573</v>
      </c>
      <c r="J18" s="8"/>
      <c r="K18" s="8"/>
      <c r="L18" s="8"/>
      <c r="M18" s="8"/>
      <c r="N18" s="8"/>
      <c r="O18" s="8"/>
      <c r="P18" s="8"/>
      <c r="Q18" s="8"/>
      <c r="R18" s="8"/>
      <c r="S18" s="8"/>
      <c r="T18" s="8"/>
      <c r="U18" s="8"/>
      <c r="V18" s="8"/>
      <c r="W18" s="8"/>
      <c r="X18" s="8"/>
      <c r="Y18" s="8"/>
      <c r="Z18" s="8"/>
      <c r="AA18" s="8"/>
      <c r="AB18" s="8"/>
      <c r="AC18" s="8"/>
      <c r="AD18" s="8"/>
      <c r="AE18" s="8"/>
      <c r="AF18" s="8"/>
      <c r="AG18" s="8"/>
      <c r="AH18" s="8"/>
      <c r="AI18" s="8"/>
      <c r="AJ18" s="8"/>
      <c r="AK18" s="8"/>
      <c r="AL18" s="8"/>
      <c r="AM18" s="8"/>
      <c r="AN18" s="8"/>
      <c r="AO18" s="8"/>
      <c r="AP18" s="8"/>
      <c r="AQ18" s="8"/>
      <c r="AR18" s="8"/>
      <c r="AS18" s="8"/>
      <c r="AT18" s="8"/>
      <c r="AU18" s="8"/>
      <c r="AV18" s="8"/>
      <c r="AW18" s="8"/>
    </row>
    <row r="19" spans="1:72" s="7" customFormat="1" ht="14" x14ac:dyDescent="0.3">
      <c r="A19" s="7" t="s">
        <v>48</v>
      </c>
      <c r="B19" s="322">
        <v>9.8240469208211145</v>
      </c>
      <c r="C19" s="322">
        <v>10.265702217246711</v>
      </c>
      <c r="D19" s="322">
        <v>-6.4224115335412311</v>
      </c>
      <c r="E19" s="322">
        <v>-45.149486433890104</v>
      </c>
      <c r="F19" s="322">
        <v>-47.667789264285702</v>
      </c>
      <c r="G19" s="322">
        <v>-33.262192886808727</v>
      </c>
      <c r="H19" s="322">
        <v>-11.725979027933727</v>
      </c>
      <c r="I19" s="322">
        <v>-18.718094157685762</v>
      </c>
      <c r="J19" s="8"/>
      <c r="K19" s="8"/>
      <c r="L19" s="8"/>
      <c r="M19" s="8"/>
      <c r="N19" s="8"/>
      <c r="O19" s="8"/>
      <c r="P19" s="8"/>
      <c r="Q19" s="8"/>
      <c r="R19" s="8"/>
      <c r="S19" s="8"/>
      <c r="T19" s="8"/>
      <c r="U19" s="8"/>
      <c r="V19" s="8"/>
      <c r="W19" s="8"/>
      <c r="X19" s="8"/>
      <c r="Y19" s="8"/>
      <c r="Z19" s="8"/>
      <c r="AA19" s="8"/>
      <c r="AB19" s="8"/>
      <c r="AC19" s="8"/>
      <c r="AD19" s="8"/>
      <c r="AE19" s="8"/>
      <c r="AF19" s="8"/>
      <c r="AG19" s="8"/>
      <c r="AH19" s="8"/>
      <c r="AI19" s="8"/>
      <c r="AJ19" s="8"/>
      <c r="AK19" s="8"/>
      <c r="AL19" s="8"/>
      <c r="AM19" s="8"/>
      <c r="AN19" s="8"/>
      <c r="AO19" s="8"/>
      <c r="AP19" s="8"/>
      <c r="AQ19" s="8"/>
      <c r="AR19" s="8"/>
      <c r="AS19" s="8"/>
      <c r="AT19" s="8"/>
      <c r="AU19" s="8"/>
      <c r="AV19" s="8"/>
      <c r="AW19" s="8"/>
    </row>
    <row r="20" spans="1:72" s="7" customFormat="1" ht="14" x14ac:dyDescent="0.3">
      <c r="A20" s="7" t="s">
        <v>46</v>
      </c>
      <c r="B20" s="322">
        <v>-13.038570183452519</v>
      </c>
      <c r="C20" s="322">
        <v>-6.7271460167027869E-2</v>
      </c>
      <c r="D20" s="322">
        <v>-13.285863068137999</v>
      </c>
      <c r="E20" s="322">
        <v>-57.269404229221962</v>
      </c>
      <c r="F20" s="322">
        <v>-61.657199014120103</v>
      </c>
      <c r="G20" s="322">
        <v>-35.223171596903043</v>
      </c>
      <c r="H20" s="322">
        <v>-28.000205713697966</v>
      </c>
      <c r="I20" s="322">
        <v>-37.259077233125311</v>
      </c>
      <c r="J20" s="8"/>
      <c r="K20" s="8"/>
      <c r="L20" s="8"/>
      <c r="M20" s="8"/>
      <c r="N20" s="8"/>
      <c r="O20" s="8"/>
      <c r="P20" s="8"/>
      <c r="Q20" s="8"/>
      <c r="R20" s="8"/>
      <c r="S20" s="8"/>
      <c r="T20" s="8"/>
      <c r="U20" s="8"/>
      <c r="V20" s="8"/>
      <c r="W20" s="8"/>
      <c r="X20" s="8"/>
      <c r="Y20" s="8"/>
      <c r="Z20" s="8"/>
      <c r="AA20" s="8"/>
      <c r="AB20" s="8"/>
      <c r="AC20" s="8"/>
      <c r="AD20" s="8"/>
      <c r="AE20" s="8"/>
      <c r="AF20" s="8"/>
      <c r="AG20" s="8"/>
      <c r="AH20" s="8"/>
      <c r="AI20" s="8"/>
      <c r="AJ20" s="8"/>
      <c r="AK20" s="8"/>
      <c r="AL20" s="8"/>
      <c r="AM20" s="8"/>
      <c r="AN20" s="8"/>
      <c r="AO20" s="8"/>
      <c r="AP20" s="8"/>
      <c r="AQ20" s="8"/>
      <c r="AR20" s="8"/>
      <c r="AS20" s="8"/>
      <c r="AT20" s="8"/>
      <c r="AU20" s="8"/>
      <c r="AV20" s="8"/>
      <c r="AW20" s="8"/>
    </row>
    <row r="21" spans="1:72" s="7" customFormat="1" ht="14" x14ac:dyDescent="0.3">
      <c r="A21" s="7" t="s">
        <v>44</v>
      </c>
      <c r="B21" s="322">
        <v>1.2542182131024959</v>
      </c>
      <c r="C21" s="322">
        <v>-8.8154518181848438</v>
      </c>
      <c r="D21" s="322">
        <v>-47.387169692383196</v>
      </c>
      <c r="E21" s="322">
        <v>-75.958478878816592</v>
      </c>
      <c r="F21" s="322">
        <v>-71.768652409836136</v>
      </c>
      <c r="G21" s="322">
        <v>-35.963995531008422</v>
      </c>
      <c r="H21" s="322">
        <v>-18.98257588130625</v>
      </c>
      <c r="I21" s="322">
        <v>-35.35608116136671</v>
      </c>
      <c r="J21" s="8"/>
      <c r="K21" s="8"/>
      <c r="L21" s="8"/>
      <c r="M21" s="8"/>
      <c r="N21" s="8"/>
      <c r="O21" s="8"/>
      <c r="P21" s="8"/>
      <c r="Q21" s="8"/>
      <c r="R21" s="8"/>
      <c r="S21" s="8"/>
      <c r="T21" s="8"/>
      <c r="U21" s="8"/>
      <c r="V21" s="8"/>
      <c r="W21" s="8"/>
      <c r="X21" s="8"/>
      <c r="Y21" s="8"/>
      <c r="Z21" s="8"/>
      <c r="AA21" s="8"/>
      <c r="AB21" s="8"/>
      <c r="AC21" s="8"/>
      <c r="AD21" s="8"/>
      <c r="AE21" s="8"/>
      <c r="AF21" s="8"/>
      <c r="AG21" s="8"/>
      <c r="AH21" s="8"/>
      <c r="AI21" s="8"/>
      <c r="AJ21" s="8"/>
      <c r="AK21" s="8"/>
      <c r="AL21" s="8"/>
      <c r="AM21" s="8"/>
      <c r="AN21" s="8"/>
      <c r="AO21" s="8"/>
      <c r="AP21" s="8"/>
      <c r="AQ21" s="8"/>
      <c r="AR21" s="8"/>
      <c r="AS21" s="8"/>
      <c r="AT21" s="8"/>
      <c r="AU21" s="8"/>
      <c r="AV21" s="8"/>
      <c r="AW21" s="8"/>
    </row>
    <row r="22" spans="1:72" s="7" customFormat="1" ht="14" x14ac:dyDescent="0.3">
      <c r="A22" s="7" t="s">
        <v>98</v>
      </c>
      <c r="B22" s="322">
        <v>18.016924604643318</v>
      </c>
      <c r="C22" s="322">
        <v>24.224703433830769</v>
      </c>
      <c r="D22" s="322">
        <v>100.73738138541319</v>
      </c>
      <c r="E22" s="322">
        <v>17.956204379562042</v>
      </c>
      <c r="F22" s="322">
        <v>14.530634237078392</v>
      </c>
      <c r="G22" s="322">
        <v>7.5370595318851317</v>
      </c>
      <c r="H22" s="322">
        <v>49.216668419086318</v>
      </c>
      <c r="I22" s="322">
        <v>33.368180126240446</v>
      </c>
      <c r="J22" s="8"/>
      <c r="K22" s="8"/>
      <c r="L22" s="8"/>
      <c r="M22" s="8"/>
      <c r="N22" s="8"/>
      <c r="O22" s="8"/>
      <c r="P22" s="8"/>
      <c r="Q22" s="8"/>
      <c r="R22" s="8"/>
      <c r="S22" s="8"/>
      <c r="T22" s="8"/>
      <c r="U22" s="8"/>
      <c r="V22" s="8"/>
      <c r="W22" s="8"/>
      <c r="X22" s="8"/>
      <c r="Y22" s="8"/>
      <c r="Z22" s="8"/>
      <c r="AA22" s="8"/>
      <c r="AB22" s="8"/>
      <c r="AC22" s="8"/>
      <c r="AD22" s="8"/>
      <c r="AE22" s="8"/>
      <c r="AF22" s="8"/>
      <c r="AG22" s="8"/>
      <c r="AH22" s="8"/>
      <c r="AI22" s="8"/>
      <c r="AJ22" s="8"/>
      <c r="AK22" s="8"/>
      <c r="AL22" s="8"/>
      <c r="AM22" s="8"/>
      <c r="AN22" s="8"/>
      <c r="AO22" s="8"/>
      <c r="AP22" s="8"/>
      <c r="AQ22" s="8"/>
      <c r="AR22" s="8"/>
      <c r="AS22" s="8"/>
      <c r="AT22" s="8"/>
      <c r="AU22" s="8"/>
      <c r="AV22" s="8"/>
      <c r="AW22" s="8"/>
    </row>
    <row r="23" spans="1:72" s="7" customFormat="1" ht="14" x14ac:dyDescent="0.3">
      <c r="A23" s="7" t="s">
        <v>40</v>
      </c>
      <c r="B23" s="322">
        <v>3.5518076280581852</v>
      </c>
      <c r="C23" s="322">
        <v>4.1111007099069452</v>
      </c>
      <c r="D23" s="322">
        <v>-1.0018165321330976</v>
      </c>
      <c r="E23" s="322">
        <v>-20.876726968191424</v>
      </c>
      <c r="F23" s="322">
        <v>-25.810458224619264</v>
      </c>
      <c r="G23" s="322">
        <v>6.1921384545855398</v>
      </c>
      <c r="H23" s="322">
        <v>11.709977074535709</v>
      </c>
      <c r="I23" s="322">
        <v>-1.8934081346423561</v>
      </c>
      <c r="J23" s="8"/>
      <c r="K23" s="8"/>
      <c r="L23" s="8"/>
      <c r="M23" s="8"/>
      <c r="N23" s="8"/>
      <c r="O23" s="8"/>
      <c r="P23" s="8"/>
      <c r="Q23" s="8"/>
      <c r="R23" s="8"/>
      <c r="S23" s="8"/>
      <c r="T23" s="8"/>
      <c r="U23" s="8"/>
      <c r="V23" s="8"/>
      <c r="W23" s="8"/>
      <c r="X23" s="8"/>
      <c r="Y23" s="8"/>
      <c r="Z23" s="8"/>
      <c r="AA23" s="8"/>
      <c r="AB23" s="8"/>
      <c r="AC23" s="8"/>
      <c r="AD23" s="8"/>
      <c r="AE23" s="8"/>
      <c r="AF23" s="8"/>
      <c r="AG23" s="8"/>
      <c r="AH23" s="8"/>
      <c r="AI23" s="8"/>
      <c r="AJ23" s="8"/>
      <c r="AK23" s="8"/>
      <c r="AL23" s="8"/>
      <c r="AM23" s="8"/>
      <c r="AN23" s="8"/>
      <c r="AO23" s="8"/>
      <c r="AP23" s="8"/>
      <c r="AQ23" s="8"/>
      <c r="AR23" s="8"/>
      <c r="AS23" s="8"/>
      <c r="AT23" s="8"/>
      <c r="AU23" s="8"/>
      <c r="AV23" s="8"/>
      <c r="AW23" s="8"/>
    </row>
    <row r="24" spans="1:72" s="7" customFormat="1" ht="14" x14ac:dyDescent="0.3">
      <c r="A24" s="7" t="s">
        <v>38</v>
      </c>
      <c r="B24" s="322">
        <v>-9.4540854862634038</v>
      </c>
      <c r="C24" s="322">
        <v>3.543180335666503</v>
      </c>
      <c r="D24" s="322">
        <v>-27.940566910053249</v>
      </c>
      <c r="E24" s="322">
        <v>-72.029125279607683</v>
      </c>
      <c r="F24" s="322">
        <v>-64.730970545382931</v>
      </c>
      <c r="G24" s="322">
        <v>-40.867241042865324</v>
      </c>
      <c r="H24" s="322">
        <v>-41.090200574678278</v>
      </c>
      <c r="I24" s="322">
        <v>-29.297885881550627</v>
      </c>
      <c r="J24" s="8"/>
      <c r="K24" s="8"/>
      <c r="L24" s="8"/>
      <c r="M24" s="8"/>
      <c r="N24" s="8"/>
      <c r="O24" s="8"/>
      <c r="P24" s="8"/>
      <c r="Q24" s="8"/>
      <c r="R24" s="8"/>
      <c r="S24" s="8"/>
      <c r="T24" s="8"/>
      <c r="U24" s="8"/>
      <c r="V24" s="8"/>
      <c r="W24" s="8"/>
      <c r="X24" s="8"/>
      <c r="Y24" s="8"/>
      <c r="Z24" s="8"/>
      <c r="AA24" s="8"/>
      <c r="AB24" s="8"/>
      <c r="AC24" s="8"/>
      <c r="AD24" s="8"/>
      <c r="AE24" s="8"/>
      <c r="AF24" s="8"/>
      <c r="AG24" s="8"/>
      <c r="AH24" s="8"/>
      <c r="AI24" s="8"/>
      <c r="AJ24" s="8"/>
      <c r="AK24" s="8"/>
      <c r="AL24" s="8"/>
      <c r="AM24" s="8"/>
      <c r="AN24" s="8"/>
      <c r="AO24" s="8"/>
      <c r="AP24" s="8"/>
      <c r="AQ24" s="8"/>
      <c r="AR24" s="8"/>
      <c r="AS24" s="8"/>
      <c r="AT24" s="8"/>
      <c r="AU24" s="8"/>
      <c r="AV24" s="8"/>
      <c r="AW24" s="8"/>
    </row>
    <row r="25" spans="1:72" s="7" customFormat="1" ht="14" x14ac:dyDescent="0.3">
      <c r="A25" s="7" t="s">
        <v>99</v>
      </c>
      <c r="B25" s="322">
        <v>-1.1659167666492856</v>
      </c>
      <c r="C25" s="322">
        <v>0.79690661149150221</v>
      </c>
      <c r="D25" s="322">
        <v>-16.099011917529101</v>
      </c>
      <c r="E25" s="322">
        <v>-43.904157107230475</v>
      </c>
      <c r="F25" s="322">
        <v>-50.027975906054145</v>
      </c>
      <c r="G25" s="322">
        <v>-29.831702236179957</v>
      </c>
      <c r="H25" s="322">
        <v>-15.001355869727629</v>
      </c>
      <c r="I25" s="322">
        <v>-21.423485360442807</v>
      </c>
      <c r="J25" s="8"/>
      <c r="K25" s="8"/>
      <c r="L25" s="8"/>
      <c r="M25" s="8"/>
      <c r="N25" s="8"/>
      <c r="O25" s="8"/>
      <c r="P25" s="8"/>
      <c r="Q25" s="8"/>
      <c r="R25" s="8"/>
      <c r="S25" s="8"/>
      <c r="T25" s="8"/>
      <c r="U25" s="8"/>
      <c r="V25" s="8"/>
      <c r="W25" s="8"/>
      <c r="X25" s="8"/>
      <c r="Y25" s="8"/>
      <c r="Z25" s="8"/>
      <c r="AA25" s="8"/>
      <c r="AB25" s="8"/>
      <c r="AC25" s="8"/>
      <c r="AD25" s="8"/>
      <c r="AE25" s="8"/>
      <c r="AF25" s="8"/>
      <c r="AG25" s="8"/>
      <c r="AH25" s="8"/>
      <c r="AI25" s="8"/>
      <c r="AJ25" s="8"/>
      <c r="AK25" s="8"/>
      <c r="AL25" s="8"/>
      <c r="AM25" s="8"/>
      <c r="AN25" s="8"/>
      <c r="AO25" s="8"/>
      <c r="AP25" s="8"/>
      <c r="AQ25" s="8"/>
      <c r="AR25" s="8"/>
      <c r="AS25" s="8"/>
      <c r="AT25" s="8"/>
      <c r="AU25" s="8"/>
      <c r="AV25" s="8"/>
      <c r="AW25" s="8"/>
    </row>
    <row r="28" spans="1:72" s="7" customFormat="1" ht="14" x14ac:dyDescent="0.3">
      <c r="A28" s="8"/>
      <c r="B28" s="8"/>
      <c r="C28" s="8"/>
      <c r="D28" s="8"/>
      <c r="E28" s="8"/>
      <c r="F28" s="8"/>
      <c r="G28" s="8"/>
      <c r="H28" s="8"/>
      <c r="I28" s="8"/>
      <c r="J28" s="8"/>
      <c r="K28" s="8"/>
      <c r="L28" s="8"/>
      <c r="M28" s="8"/>
      <c r="N28" s="8"/>
      <c r="O28" s="8"/>
      <c r="P28" s="8"/>
      <c r="Q28" s="8"/>
      <c r="R28" s="8"/>
      <c r="S28" s="8"/>
      <c r="T28" s="8"/>
      <c r="U28" s="8"/>
      <c r="V28" s="8"/>
      <c r="W28" s="8"/>
      <c r="X28" s="8"/>
      <c r="Y28" s="8"/>
      <c r="Z28" s="8"/>
      <c r="AA28" s="8"/>
      <c r="AB28" s="8"/>
      <c r="AC28" s="8"/>
      <c r="AD28" s="8"/>
      <c r="AE28" s="8"/>
      <c r="AF28" s="8"/>
      <c r="AG28" s="8"/>
      <c r="AH28" s="8"/>
      <c r="AI28" s="8"/>
      <c r="AJ28" s="8"/>
      <c r="AK28" s="8"/>
      <c r="AL28" s="8"/>
      <c r="AN28" s="8"/>
      <c r="AO28" s="8"/>
      <c r="AP28" s="82"/>
      <c r="AQ28" s="82"/>
      <c r="AR28" s="82"/>
      <c r="AS28" s="82"/>
      <c r="AT28" s="82"/>
      <c r="AU28" s="82"/>
      <c r="AV28" s="82"/>
      <c r="AW28" s="82"/>
      <c r="AX28" s="83"/>
      <c r="AY28" s="83"/>
      <c r="AZ28" s="83"/>
      <c r="BA28" s="83"/>
      <c r="BB28" s="83"/>
      <c r="BC28" s="83"/>
      <c r="BD28" s="83"/>
      <c r="BE28" s="83"/>
      <c r="BF28" s="83"/>
      <c r="BG28" s="83"/>
      <c r="BH28" s="83"/>
      <c r="BI28" s="83"/>
      <c r="BJ28" s="83"/>
      <c r="BK28" s="83"/>
      <c r="BL28" s="83"/>
      <c r="BM28" s="83"/>
      <c r="BN28" s="83"/>
      <c r="BO28" s="83"/>
      <c r="BP28" s="83"/>
      <c r="BQ28" s="83"/>
      <c r="BR28" s="83"/>
      <c r="BS28" s="83"/>
      <c r="BT28" s="83"/>
    </row>
    <row r="29" spans="1:72" s="7" customFormat="1" ht="14" x14ac:dyDescent="0.3">
      <c r="A29" s="8"/>
      <c r="B29" s="8"/>
      <c r="C29" s="8"/>
      <c r="D29" s="8"/>
      <c r="E29" s="8"/>
      <c r="F29" s="8"/>
      <c r="G29" s="8"/>
      <c r="H29" s="8"/>
      <c r="I29" s="8"/>
      <c r="J29" s="8"/>
      <c r="K29" s="8"/>
      <c r="L29" s="8"/>
      <c r="M29" s="8"/>
      <c r="N29" s="8"/>
      <c r="O29" s="8"/>
      <c r="P29" s="8"/>
      <c r="Q29" s="8"/>
      <c r="R29" s="8"/>
      <c r="S29" s="8"/>
      <c r="T29" s="8"/>
      <c r="U29" s="8"/>
      <c r="V29" s="8"/>
      <c r="W29" s="8"/>
      <c r="X29" s="8"/>
      <c r="Y29" s="8"/>
      <c r="Z29" s="8"/>
      <c r="AA29" s="8"/>
      <c r="AB29" s="8"/>
      <c r="AC29" s="8"/>
      <c r="AD29" s="8"/>
      <c r="AE29" s="8"/>
      <c r="AF29" s="8"/>
      <c r="AG29" s="8"/>
      <c r="AH29" s="8"/>
      <c r="AI29" s="8"/>
      <c r="AJ29" s="8"/>
      <c r="AK29" s="8"/>
      <c r="AL29" s="8"/>
      <c r="AP29" s="83"/>
      <c r="AQ29" s="83"/>
      <c r="AR29" s="83"/>
      <c r="AS29" s="83"/>
      <c r="AT29" s="83"/>
      <c r="AU29" s="83"/>
      <c r="AV29" s="83"/>
      <c r="AW29" s="83"/>
      <c r="AX29" s="83"/>
      <c r="AY29" s="83"/>
      <c r="AZ29" s="83"/>
      <c r="BA29" s="83"/>
      <c r="BB29" s="83"/>
      <c r="BC29" s="83"/>
      <c r="BD29" s="83"/>
      <c r="BE29" s="83"/>
      <c r="BF29" s="83"/>
      <c r="BG29" s="83"/>
      <c r="BH29" s="83"/>
      <c r="BI29" s="83"/>
      <c r="BJ29" s="83"/>
      <c r="BK29" s="83"/>
      <c r="BL29" s="83"/>
      <c r="BM29" s="83"/>
      <c r="BN29" s="83"/>
      <c r="BO29" s="83"/>
      <c r="BP29" s="83"/>
      <c r="BQ29" s="83"/>
      <c r="BR29" s="83"/>
      <c r="BS29" s="83"/>
      <c r="BT29" s="83"/>
    </row>
    <row r="30" spans="1:72" s="7" customFormat="1" ht="14" x14ac:dyDescent="0.3">
      <c r="A30" s="8"/>
      <c r="B30" s="8"/>
      <c r="C30" s="8"/>
      <c r="D30" s="8"/>
      <c r="E30" s="8"/>
      <c r="F30" s="8"/>
      <c r="G30" s="8"/>
      <c r="H30" s="8"/>
      <c r="I30" s="8"/>
      <c r="J30" s="8"/>
      <c r="K30" s="8"/>
      <c r="L30" s="8"/>
      <c r="M30" s="8"/>
      <c r="N30" s="8"/>
      <c r="O30" s="8"/>
      <c r="P30" s="8"/>
      <c r="Q30" s="8"/>
      <c r="R30" s="8"/>
      <c r="S30" s="8"/>
      <c r="T30" s="8"/>
      <c r="U30" s="8"/>
      <c r="V30" s="8"/>
      <c r="W30" s="8"/>
      <c r="X30" s="8"/>
      <c r="Y30" s="8"/>
      <c r="Z30" s="8"/>
      <c r="AA30" s="8"/>
      <c r="AB30" s="8"/>
      <c r="AC30" s="8"/>
      <c r="AD30" s="8"/>
      <c r="AE30" s="8"/>
      <c r="AF30" s="8"/>
      <c r="AG30" s="8"/>
      <c r="AH30" s="8"/>
      <c r="AI30" s="8"/>
      <c r="AJ30" s="8"/>
      <c r="AK30" s="8"/>
      <c r="AL30" s="8"/>
      <c r="AP30" s="83"/>
      <c r="AQ30" s="83"/>
      <c r="AR30" s="83"/>
      <c r="AS30" s="83"/>
      <c r="AT30" s="83"/>
      <c r="AU30" s="83"/>
      <c r="AV30" s="83"/>
      <c r="AW30" s="83"/>
      <c r="AX30" s="83"/>
      <c r="AY30" s="83"/>
      <c r="AZ30" s="83"/>
      <c r="BA30" s="83"/>
      <c r="BB30" s="83"/>
      <c r="BC30" s="83"/>
      <c r="BD30" s="83"/>
      <c r="BE30" s="83"/>
      <c r="BF30" s="83"/>
      <c r="BG30" s="83"/>
      <c r="BH30" s="83"/>
      <c r="BI30" s="83"/>
      <c r="BJ30" s="83"/>
      <c r="BK30" s="83"/>
      <c r="BL30" s="83"/>
      <c r="BM30" s="83"/>
      <c r="BN30" s="83"/>
      <c r="BO30" s="83"/>
      <c r="BP30" s="83"/>
      <c r="BQ30" s="83"/>
      <c r="BR30" s="83"/>
      <c r="BS30" s="83"/>
      <c r="BT30" s="83"/>
    </row>
    <row r="31" spans="1:72" s="7" customFormat="1" ht="14" x14ac:dyDescent="0.3">
      <c r="A31" s="8"/>
      <c r="B31" s="8"/>
      <c r="C31" s="8"/>
      <c r="D31" s="8"/>
      <c r="E31" s="8"/>
      <c r="F31" s="8"/>
      <c r="G31" s="8"/>
      <c r="H31" s="8"/>
      <c r="I31" s="8"/>
      <c r="J31" s="8"/>
      <c r="K31" s="8"/>
      <c r="L31" s="8"/>
      <c r="M31" s="8"/>
      <c r="N31" s="8"/>
      <c r="O31" s="8"/>
      <c r="P31" s="8"/>
      <c r="Q31" s="8"/>
      <c r="R31" s="8"/>
      <c r="S31" s="8"/>
      <c r="T31" s="8"/>
      <c r="U31" s="8"/>
      <c r="V31" s="8"/>
      <c r="W31" s="8"/>
      <c r="X31" s="8"/>
      <c r="Y31" s="8"/>
      <c r="Z31" s="8"/>
      <c r="AA31" s="8"/>
      <c r="AB31" s="8"/>
      <c r="AC31" s="8"/>
      <c r="AD31" s="8"/>
      <c r="AE31" s="8"/>
      <c r="AF31" s="8"/>
      <c r="AG31" s="8"/>
      <c r="AH31" s="8"/>
      <c r="AI31" s="8"/>
      <c r="AJ31" s="8"/>
      <c r="AK31" s="8"/>
      <c r="AL31" s="8"/>
      <c r="AP31" s="83"/>
      <c r="AQ31" s="83"/>
      <c r="AR31" s="83"/>
      <c r="AS31" s="83"/>
      <c r="AT31" s="83"/>
      <c r="AU31" s="83"/>
      <c r="AV31" s="83"/>
      <c r="AW31" s="83"/>
      <c r="AX31" s="83"/>
      <c r="AY31" s="83"/>
      <c r="AZ31" s="83"/>
      <c r="BA31" s="83"/>
      <c r="BB31" s="83"/>
      <c r="BC31" s="83"/>
      <c r="BD31" s="83"/>
      <c r="BE31" s="83"/>
      <c r="BF31" s="83"/>
      <c r="BG31" s="83"/>
      <c r="BH31" s="83"/>
      <c r="BI31" s="83"/>
      <c r="BJ31" s="83"/>
      <c r="BK31" s="83"/>
      <c r="BL31" s="83"/>
      <c r="BM31" s="83"/>
      <c r="BN31" s="83"/>
      <c r="BO31" s="83"/>
      <c r="BP31" s="83"/>
      <c r="BQ31" s="83"/>
      <c r="BR31" s="83"/>
      <c r="BS31" s="83"/>
      <c r="BT31" s="83"/>
    </row>
    <row r="32" spans="1:72" s="7" customFormat="1" ht="14" x14ac:dyDescent="0.3">
      <c r="A32" s="8"/>
      <c r="B32" s="8"/>
      <c r="C32" s="8"/>
      <c r="D32" s="8"/>
      <c r="E32" s="8"/>
      <c r="F32" s="8"/>
      <c r="G32" s="8"/>
      <c r="H32" s="8"/>
      <c r="I32" s="8"/>
      <c r="J32" s="8"/>
      <c r="K32" s="8"/>
      <c r="L32" s="8"/>
      <c r="M32" s="8"/>
      <c r="N32" s="8"/>
      <c r="O32" s="8"/>
      <c r="P32" s="8"/>
      <c r="Q32" s="8"/>
      <c r="R32" s="8"/>
      <c r="S32" s="8"/>
      <c r="T32" s="8"/>
      <c r="U32" s="8"/>
      <c r="V32" s="8"/>
      <c r="W32" s="8"/>
      <c r="X32" s="8"/>
      <c r="Y32" s="8"/>
      <c r="Z32" s="8"/>
      <c r="AA32" s="8"/>
      <c r="AB32" s="8"/>
      <c r="AC32" s="8"/>
      <c r="AD32" s="8"/>
      <c r="AE32" s="8"/>
      <c r="AF32" s="8"/>
      <c r="AG32" s="8"/>
      <c r="AH32" s="8"/>
      <c r="AI32" s="8"/>
      <c r="AJ32" s="8"/>
      <c r="AK32" s="8"/>
      <c r="AL32" s="8"/>
      <c r="AP32" s="83"/>
      <c r="AQ32" s="83"/>
      <c r="AR32" s="83"/>
      <c r="AS32" s="83"/>
      <c r="AT32" s="83"/>
      <c r="AU32" s="83"/>
      <c r="AV32" s="83"/>
      <c r="AW32" s="83"/>
      <c r="AX32" s="83"/>
      <c r="AY32" s="83"/>
      <c r="AZ32" s="83"/>
      <c r="BA32" s="83"/>
      <c r="BB32" s="83"/>
      <c r="BC32" s="83"/>
      <c r="BD32" s="83"/>
      <c r="BE32" s="83"/>
      <c r="BF32" s="83"/>
      <c r="BG32" s="83"/>
      <c r="BH32" s="83"/>
      <c r="BI32" s="83"/>
      <c r="BJ32" s="83"/>
      <c r="BK32" s="83"/>
      <c r="BL32" s="83"/>
      <c r="BM32" s="83"/>
      <c r="BN32" s="83"/>
      <c r="BO32" s="83"/>
      <c r="BP32" s="83"/>
      <c r="BQ32" s="83"/>
      <c r="BR32" s="83"/>
      <c r="BS32" s="83"/>
      <c r="BT32" s="83"/>
    </row>
    <row r="33" spans="1:72" s="7" customFormat="1" ht="14" x14ac:dyDescent="0.3">
      <c r="A33" s="8"/>
      <c r="B33" s="8"/>
      <c r="C33" s="8"/>
      <c r="D33" s="8"/>
      <c r="E33" s="8"/>
      <c r="F33" s="8"/>
      <c r="G33" s="8"/>
      <c r="H33" s="8"/>
      <c r="I33" s="8"/>
      <c r="J33" s="8"/>
      <c r="K33" s="8"/>
      <c r="L33" s="8"/>
      <c r="M33" s="8"/>
      <c r="N33" s="8"/>
      <c r="O33" s="8"/>
      <c r="P33" s="8"/>
      <c r="Q33" s="8"/>
      <c r="R33" s="8"/>
      <c r="S33" s="8"/>
      <c r="T33" s="8"/>
      <c r="U33" s="8"/>
      <c r="V33" s="8"/>
      <c r="W33" s="8"/>
      <c r="X33" s="8"/>
      <c r="Y33" s="8"/>
      <c r="Z33" s="8"/>
      <c r="AA33" s="8"/>
      <c r="AB33" s="8"/>
      <c r="AC33" s="8"/>
      <c r="AD33" s="8"/>
      <c r="AE33" s="8"/>
      <c r="AF33" s="8"/>
      <c r="AG33" s="8"/>
      <c r="AH33" s="8"/>
      <c r="AI33" s="8"/>
      <c r="AJ33" s="8"/>
      <c r="AK33" s="8"/>
      <c r="AL33" s="8"/>
      <c r="AP33" s="83"/>
      <c r="AQ33" s="83"/>
      <c r="AR33" s="83"/>
      <c r="AS33" s="83"/>
      <c r="AT33" s="83"/>
      <c r="AU33" s="83"/>
      <c r="AV33" s="83"/>
      <c r="AW33" s="83"/>
      <c r="AX33" s="83"/>
      <c r="AY33" s="83"/>
      <c r="AZ33" s="83"/>
      <c r="BA33" s="83"/>
      <c r="BB33" s="83"/>
      <c r="BC33" s="83"/>
      <c r="BD33" s="83"/>
      <c r="BE33" s="83"/>
      <c r="BF33" s="83"/>
      <c r="BG33" s="83"/>
      <c r="BH33" s="83"/>
      <c r="BI33" s="83"/>
      <c r="BJ33" s="83"/>
      <c r="BK33" s="83"/>
      <c r="BL33" s="83"/>
      <c r="BM33" s="83"/>
      <c r="BN33" s="83"/>
      <c r="BO33" s="83"/>
      <c r="BP33" s="83"/>
      <c r="BQ33" s="83"/>
      <c r="BR33" s="83"/>
      <c r="BS33" s="83"/>
      <c r="BT33" s="83"/>
    </row>
    <row r="34" spans="1:72" s="7" customFormat="1" ht="14" x14ac:dyDescent="0.3">
      <c r="A34" s="8"/>
      <c r="B34" s="8"/>
      <c r="C34" s="8"/>
      <c r="D34" s="8"/>
      <c r="E34" s="8"/>
      <c r="F34" s="8"/>
      <c r="G34" s="8"/>
      <c r="H34" s="8"/>
      <c r="I34" s="8"/>
      <c r="J34" s="8"/>
      <c r="K34" s="8"/>
      <c r="L34" s="8"/>
      <c r="M34" s="8"/>
      <c r="N34" s="8"/>
      <c r="O34" s="8"/>
      <c r="P34" s="8"/>
      <c r="Q34" s="8"/>
      <c r="R34" s="8"/>
      <c r="S34" s="8"/>
      <c r="T34" s="8"/>
      <c r="U34" s="8"/>
      <c r="V34" s="8"/>
      <c r="W34" s="8"/>
      <c r="X34" s="8"/>
      <c r="Y34" s="8"/>
      <c r="Z34" s="8"/>
      <c r="AA34" s="8"/>
      <c r="AB34" s="8"/>
      <c r="AC34" s="8"/>
      <c r="AD34" s="8"/>
      <c r="AE34" s="8"/>
      <c r="AF34" s="8"/>
      <c r="AG34" s="8"/>
      <c r="AH34" s="8"/>
      <c r="AI34" s="8"/>
      <c r="AJ34" s="8"/>
      <c r="AK34" s="8"/>
      <c r="AL34" s="8"/>
      <c r="AP34" s="83"/>
      <c r="AQ34" s="83"/>
      <c r="AR34" s="83"/>
      <c r="AS34" s="83"/>
      <c r="AT34" s="83"/>
      <c r="AU34" s="83"/>
      <c r="AV34" s="83"/>
      <c r="AW34" s="83"/>
      <c r="AX34" s="83"/>
      <c r="AY34" s="83"/>
      <c r="AZ34" s="83"/>
      <c r="BA34" s="83"/>
      <c r="BB34" s="83"/>
      <c r="BC34" s="83"/>
      <c r="BD34" s="83"/>
      <c r="BE34" s="83"/>
      <c r="BF34" s="83"/>
      <c r="BG34" s="83"/>
      <c r="BH34" s="83"/>
      <c r="BI34" s="83"/>
      <c r="BJ34" s="83"/>
      <c r="BK34" s="83"/>
      <c r="BL34" s="83"/>
      <c r="BM34" s="83"/>
      <c r="BN34" s="83"/>
      <c r="BO34" s="83"/>
      <c r="BP34" s="83"/>
      <c r="BQ34" s="83"/>
      <c r="BR34" s="83"/>
      <c r="BS34" s="83"/>
      <c r="BT34" s="83"/>
    </row>
    <row r="35" spans="1:72" s="7" customFormat="1" ht="14" x14ac:dyDescent="0.3">
      <c r="A35" s="8"/>
      <c r="B35" s="8"/>
      <c r="C35" s="8"/>
      <c r="D35" s="8"/>
      <c r="E35" s="8"/>
      <c r="F35" s="8"/>
      <c r="G35" s="8"/>
      <c r="H35" s="8"/>
      <c r="I35" s="8"/>
      <c r="J35" s="8"/>
      <c r="K35" s="8"/>
      <c r="L35" s="8"/>
      <c r="M35" s="8"/>
      <c r="N35" s="8"/>
      <c r="O35" s="8"/>
      <c r="P35" s="8"/>
      <c r="Q35" s="8"/>
      <c r="R35" s="8"/>
      <c r="S35" s="8"/>
      <c r="T35" s="8"/>
      <c r="U35" s="8"/>
      <c r="V35" s="8"/>
      <c r="W35" s="8"/>
      <c r="X35" s="8"/>
      <c r="Y35" s="8"/>
      <c r="Z35" s="8"/>
      <c r="AA35" s="8"/>
      <c r="AB35" s="8"/>
      <c r="AC35" s="8"/>
      <c r="AD35" s="8"/>
      <c r="AE35" s="8"/>
      <c r="AF35" s="8"/>
      <c r="AG35" s="8"/>
      <c r="AH35" s="8"/>
      <c r="AI35" s="8"/>
      <c r="AJ35" s="8"/>
      <c r="AK35" s="8"/>
      <c r="AL35" s="8"/>
      <c r="AP35" s="83"/>
      <c r="AQ35" s="83"/>
      <c r="AR35" s="83"/>
      <c r="AS35" s="83"/>
      <c r="AT35" s="83"/>
      <c r="AU35" s="83"/>
      <c r="AV35" s="83"/>
      <c r="AW35" s="83"/>
      <c r="AX35" s="83"/>
      <c r="AY35" s="83"/>
      <c r="AZ35" s="83"/>
      <c r="BA35" s="83"/>
      <c r="BB35" s="83"/>
      <c r="BC35" s="83"/>
      <c r="BD35" s="83"/>
      <c r="BE35" s="83"/>
      <c r="BF35" s="83"/>
      <c r="BG35" s="83"/>
      <c r="BH35" s="83"/>
      <c r="BI35" s="83"/>
      <c r="BJ35" s="83"/>
      <c r="BK35" s="83"/>
      <c r="BL35" s="83"/>
      <c r="BM35" s="83"/>
      <c r="BN35" s="83"/>
      <c r="BO35" s="83"/>
      <c r="BP35" s="83"/>
      <c r="BQ35" s="83"/>
      <c r="BR35" s="83"/>
      <c r="BS35" s="83"/>
      <c r="BT35" s="83"/>
    </row>
    <row r="36" spans="1:72" s="7" customFormat="1" ht="14" x14ac:dyDescent="0.3">
      <c r="A36" s="8"/>
      <c r="B36" s="8"/>
      <c r="C36" s="8"/>
      <c r="D36" s="8"/>
      <c r="E36" s="8"/>
      <c r="F36" s="8"/>
      <c r="G36" s="8"/>
      <c r="H36" s="8"/>
      <c r="I36" s="8"/>
      <c r="J36" s="8"/>
      <c r="K36" s="8"/>
      <c r="L36" s="8"/>
      <c r="M36" s="8"/>
      <c r="N36" s="8"/>
      <c r="O36" s="8"/>
      <c r="P36" s="8"/>
      <c r="Q36" s="8"/>
      <c r="R36" s="8"/>
      <c r="S36" s="8"/>
      <c r="T36" s="8"/>
      <c r="U36" s="8"/>
      <c r="V36" s="8"/>
      <c r="W36" s="8"/>
      <c r="X36" s="8"/>
      <c r="Y36" s="8"/>
      <c r="Z36" s="8"/>
      <c r="AA36" s="8"/>
      <c r="AB36" s="8"/>
      <c r="AC36" s="8"/>
      <c r="AD36" s="8"/>
      <c r="AE36" s="8"/>
      <c r="AF36" s="8"/>
      <c r="AG36" s="8"/>
      <c r="AH36" s="8"/>
      <c r="AI36" s="8"/>
      <c r="AJ36" s="8"/>
      <c r="AK36" s="8"/>
      <c r="AL36" s="8"/>
      <c r="AP36" s="83"/>
      <c r="AQ36" s="83"/>
      <c r="AR36" s="83"/>
      <c r="AS36" s="83"/>
      <c r="AT36" s="83"/>
      <c r="AU36" s="83"/>
      <c r="AV36" s="83"/>
      <c r="AW36" s="83"/>
      <c r="AX36" s="83"/>
      <c r="AY36" s="83"/>
      <c r="AZ36" s="83"/>
      <c r="BA36" s="83"/>
      <c r="BB36" s="83"/>
      <c r="BC36" s="83"/>
      <c r="BD36" s="83"/>
      <c r="BE36" s="83"/>
      <c r="BF36" s="83"/>
      <c r="BG36" s="83"/>
      <c r="BH36" s="83"/>
      <c r="BI36" s="83"/>
      <c r="BJ36" s="83"/>
      <c r="BK36" s="83"/>
      <c r="BL36" s="83"/>
      <c r="BM36" s="83"/>
      <c r="BN36" s="83"/>
      <c r="BO36" s="83"/>
      <c r="BP36" s="83"/>
      <c r="BQ36" s="83"/>
      <c r="BR36" s="83"/>
      <c r="BS36" s="83"/>
      <c r="BT36" s="83"/>
    </row>
    <row r="37" spans="1:72" s="7" customFormat="1" ht="14" x14ac:dyDescent="0.3">
      <c r="A37" s="8"/>
      <c r="B37" s="8"/>
      <c r="C37" s="8"/>
      <c r="D37" s="8"/>
      <c r="E37" s="8"/>
      <c r="F37" s="8"/>
      <c r="G37" s="8"/>
      <c r="H37" s="8"/>
      <c r="I37" s="8"/>
      <c r="J37" s="8"/>
      <c r="K37" s="8"/>
      <c r="L37" s="8"/>
      <c r="M37" s="8"/>
      <c r="N37" s="8"/>
      <c r="O37" s="8"/>
      <c r="P37" s="8"/>
      <c r="Q37" s="8"/>
      <c r="R37" s="8"/>
      <c r="S37" s="8"/>
      <c r="T37" s="8"/>
      <c r="U37" s="8"/>
      <c r="V37" s="8"/>
      <c r="W37" s="8"/>
      <c r="X37" s="8"/>
      <c r="Y37" s="8"/>
      <c r="Z37" s="8"/>
      <c r="AA37" s="8"/>
      <c r="AB37" s="8"/>
      <c r="AC37" s="8"/>
      <c r="AD37" s="8"/>
      <c r="AE37" s="8"/>
      <c r="AF37" s="8"/>
      <c r="AG37" s="8"/>
      <c r="AH37" s="8"/>
      <c r="AI37" s="8"/>
      <c r="AJ37" s="8"/>
      <c r="AK37" s="8"/>
      <c r="AL37" s="8"/>
      <c r="AP37" s="83"/>
      <c r="AQ37" s="83"/>
      <c r="AR37" s="83"/>
      <c r="AS37" s="83"/>
      <c r="AT37" s="83"/>
      <c r="AU37" s="83"/>
      <c r="AV37" s="83"/>
      <c r="AW37" s="83"/>
      <c r="AX37" s="83"/>
      <c r="AY37" s="83"/>
      <c r="AZ37" s="83"/>
      <c r="BA37" s="83"/>
      <c r="BB37" s="83"/>
      <c r="BC37" s="83"/>
      <c r="BD37" s="83"/>
      <c r="BE37" s="83"/>
      <c r="BF37" s="83"/>
      <c r="BG37" s="83"/>
      <c r="BH37" s="83"/>
      <c r="BI37" s="83"/>
      <c r="BJ37" s="83"/>
      <c r="BK37" s="83"/>
      <c r="BL37" s="83"/>
      <c r="BM37" s="83"/>
      <c r="BN37" s="83"/>
      <c r="BO37" s="83"/>
      <c r="BP37" s="83"/>
      <c r="BQ37" s="83"/>
      <c r="BR37" s="83"/>
      <c r="BS37" s="83"/>
      <c r="BT37" s="83"/>
    </row>
    <row r="38" spans="1:72" s="7" customFormat="1" ht="14" x14ac:dyDescent="0.3">
      <c r="A38" s="8"/>
      <c r="B38" s="8"/>
      <c r="C38" s="8"/>
      <c r="D38" s="8"/>
      <c r="E38" s="8"/>
      <c r="F38" s="8"/>
      <c r="G38" s="8"/>
      <c r="H38" s="8"/>
      <c r="I38" s="8"/>
      <c r="J38" s="8"/>
      <c r="K38" s="8"/>
      <c r="L38" s="8"/>
      <c r="M38" s="8"/>
      <c r="N38" s="8"/>
      <c r="O38" s="8"/>
      <c r="P38" s="8"/>
      <c r="Q38" s="8"/>
      <c r="R38" s="8"/>
      <c r="S38" s="8"/>
      <c r="T38" s="8"/>
      <c r="U38" s="8"/>
      <c r="V38" s="8"/>
      <c r="W38" s="8"/>
      <c r="X38" s="8"/>
      <c r="Y38" s="8"/>
      <c r="Z38" s="8"/>
      <c r="AA38" s="8"/>
      <c r="AB38" s="8"/>
      <c r="AC38" s="8"/>
      <c r="AD38" s="8"/>
      <c r="AE38" s="8"/>
      <c r="AF38" s="8"/>
      <c r="AG38" s="8"/>
      <c r="AH38" s="8"/>
      <c r="AI38" s="8"/>
      <c r="AJ38" s="8"/>
      <c r="AK38" s="8"/>
      <c r="AL38" s="8"/>
      <c r="AP38" s="83"/>
      <c r="AQ38" s="83"/>
      <c r="AR38" s="83"/>
      <c r="AS38" s="83"/>
      <c r="AT38" s="83"/>
      <c r="AU38" s="83"/>
      <c r="AV38" s="83"/>
      <c r="AW38" s="83"/>
      <c r="AX38" s="83"/>
      <c r="AY38" s="83"/>
      <c r="AZ38" s="83"/>
      <c r="BA38" s="83"/>
      <c r="BB38" s="83"/>
      <c r="BC38" s="83"/>
      <c r="BD38" s="83"/>
      <c r="BE38" s="83"/>
      <c r="BF38" s="83"/>
      <c r="BG38" s="83"/>
      <c r="BH38" s="83"/>
      <c r="BI38" s="83"/>
      <c r="BJ38" s="83"/>
      <c r="BK38" s="83"/>
      <c r="BL38" s="83"/>
      <c r="BM38" s="83"/>
      <c r="BN38" s="83"/>
      <c r="BO38" s="83"/>
      <c r="BP38" s="83"/>
      <c r="BQ38" s="83"/>
      <c r="BR38" s="83"/>
      <c r="BS38" s="83"/>
      <c r="BT38" s="83"/>
    </row>
    <row r="39" spans="1:72" s="7" customFormat="1" ht="14" x14ac:dyDescent="0.3">
      <c r="A39" s="8"/>
      <c r="B39" s="8"/>
      <c r="C39" s="8"/>
      <c r="D39" s="8"/>
      <c r="E39" s="8"/>
      <c r="F39" s="8"/>
      <c r="G39" s="8"/>
      <c r="H39" s="8"/>
      <c r="I39" s="8"/>
      <c r="J39" s="8"/>
      <c r="K39" s="8"/>
      <c r="L39" s="8"/>
      <c r="M39" s="8"/>
      <c r="N39" s="8"/>
      <c r="O39" s="8"/>
      <c r="P39" s="8"/>
      <c r="Q39" s="8"/>
      <c r="R39" s="8"/>
      <c r="S39" s="8"/>
      <c r="T39" s="8"/>
      <c r="U39" s="8"/>
      <c r="V39" s="8"/>
      <c r="W39" s="8"/>
      <c r="X39" s="8"/>
      <c r="Y39" s="8"/>
      <c r="Z39" s="8"/>
      <c r="AA39" s="8"/>
      <c r="AB39" s="8"/>
      <c r="AC39" s="8"/>
      <c r="AD39" s="8"/>
      <c r="AE39" s="8"/>
      <c r="AF39" s="8"/>
      <c r="AG39" s="8"/>
      <c r="AH39" s="8"/>
      <c r="AI39" s="8"/>
      <c r="AJ39" s="8"/>
      <c r="AK39" s="8"/>
      <c r="AL39" s="8"/>
      <c r="AP39" s="83"/>
      <c r="AQ39" s="83"/>
      <c r="AR39" s="83"/>
      <c r="AS39" s="83"/>
      <c r="AT39" s="83"/>
      <c r="AU39" s="83"/>
      <c r="AV39" s="83"/>
      <c r="AW39" s="83"/>
      <c r="AX39" s="83"/>
      <c r="AY39" s="83"/>
      <c r="AZ39" s="83"/>
      <c r="BA39" s="83"/>
      <c r="BB39" s="83"/>
      <c r="BC39" s="83"/>
      <c r="BD39" s="83"/>
      <c r="BE39" s="83"/>
      <c r="BF39" s="83"/>
      <c r="BG39" s="83"/>
      <c r="BH39" s="83"/>
      <c r="BI39" s="83"/>
      <c r="BJ39" s="83"/>
      <c r="BK39" s="83"/>
      <c r="BL39" s="83"/>
      <c r="BM39" s="83"/>
      <c r="BN39" s="83"/>
      <c r="BO39" s="83"/>
      <c r="BP39" s="83"/>
      <c r="BQ39" s="83"/>
      <c r="BR39" s="83"/>
      <c r="BS39" s="83"/>
      <c r="BT39" s="83"/>
    </row>
    <row r="40" spans="1:72" s="7" customFormat="1" ht="14" x14ac:dyDescent="0.3">
      <c r="A40" s="8"/>
      <c r="B40" s="8"/>
      <c r="C40" s="8"/>
      <c r="D40" s="8"/>
      <c r="E40" s="8"/>
      <c r="F40" s="8"/>
      <c r="G40" s="8"/>
      <c r="H40" s="8"/>
      <c r="I40" s="8"/>
      <c r="J40" s="8"/>
      <c r="K40" s="8"/>
      <c r="L40" s="8"/>
      <c r="M40" s="8"/>
      <c r="N40" s="8"/>
      <c r="O40" s="8"/>
      <c r="P40" s="8"/>
      <c r="Q40" s="8"/>
      <c r="R40" s="8"/>
      <c r="S40" s="8"/>
      <c r="T40" s="8"/>
      <c r="U40" s="8"/>
      <c r="V40" s="8"/>
      <c r="W40" s="8"/>
      <c r="X40" s="8"/>
      <c r="Y40" s="8"/>
      <c r="Z40" s="8"/>
      <c r="AA40" s="8"/>
      <c r="AB40" s="8"/>
      <c r="AC40" s="8"/>
      <c r="AD40" s="8"/>
      <c r="AE40" s="8"/>
      <c r="AF40" s="8"/>
      <c r="AG40" s="8"/>
      <c r="AH40" s="8"/>
      <c r="AI40" s="8"/>
      <c r="AJ40" s="8"/>
      <c r="AK40" s="8"/>
      <c r="AL40" s="8"/>
      <c r="AP40" s="83"/>
      <c r="AQ40" s="83"/>
      <c r="AR40" s="83"/>
      <c r="AS40" s="83"/>
      <c r="AT40" s="83"/>
      <c r="AU40" s="83"/>
      <c r="AV40" s="83"/>
      <c r="AW40" s="83"/>
      <c r="AX40" s="83"/>
      <c r="AY40" s="83"/>
      <c r="AZ40" s="83"/>
      <c r="BA40" s="83"/>
      <c r="BB40" s="83"/>
      <c r="BC40" s="83"/>
      <c r="BD40" s="83"/>
      <c r="BE40" s="83"/>
      <c r="BF40" s="83"/>
      <c r="BG40" s="83"/>
      <c r="BH40" s="83"/>
      <c r="BI40" s="83"/>
      <c r="BJ40" s="83"/>
      <c r="BK40" s="83"/>
      <c r="BL40" s="83"/>
      <c r="BM40" s="83"/>
      <c r="BN40" s="83"/>
      <c r="BO40" s="83"/>
      <c r="BP40" s="83"/>
      <c r="BQ40" s="83"/>
      <c r="BR40" s="83"/>
      <c r="BS40" s="83"/>
      <c r="BT40" s="83"/>
    </row>
    <row r="41" spans="1:72" s="7" customFormat="1" ht="14" x14ac:dyDescent="0.3">
      <c r="A41" s="8"/>
      <c r="B41" s="8"/>
      <c r="C41" s="8"/>
      <c r="D41" s="8"/>
      <c r="E41" s="8"/>
      <c r="F41" s="8"/>
      <c r="G41" s="8"/>
      <c r="H41" s="8"/>
      <c r="I41" s="8"/>
      <c r="J41" s="8"/>
      <c r="K41" s="8"/>
      <c r="L41" s="8"/>
      <c r="M41" s="8"/>
      <c r="N41" s="8"/>
      <c r="O41" s="8"/>
      <c r="P41" s="8"/>
      <c r="Q41" s="8"/>
      <c r="R41" s="8"/>
      <c r="S41" s="8"/>
      <c r="T41" s="8"/>
      <c r="U41" s="8"/>
      <c r="V41" s="8"/>
      <c r="W41" s="8"/>
      <c r="X41" s="8"/>
      <c r="Y41" s="8"/>
      <c r="Z41" s="8"/>
      <c r="AA41" s="8"/>
      <c r="AB41" s="8"/>
      <c r="AC41" s="8"/>
      <c r="AD41" s="8"/>
      <c r="AE41" s="8"/>
      <c r="AF41" s="8"/>
      <c r="AG41" s="8"/>
      <c r="AH41" s="8"/>
      <c r="AI41" s="8"/>
      <c r="AJ41" s="8"/>
      <c r="AK41" s="8"/>
      <c r="AL41" s="8"/>
      <c r="AP41" s="83"/>
      <c r="AQ41" s="83"/>
      <c r="AR41" s="83"/>
      <c r="AS41" s="83"/>
      <c r="AT41" s="83"/>
      <c r="AU41" s="83"/>
      <c r="AV41" s="83"/>
      <c r="AW41" s="83"/>
      <c r="AX41" s="83"/>
      <c r="AY41" s="83"/>
      <c r="AZ41" s="83"/>
      <c r="BA41" s="83"/>
      <c r="BB41" s="83"/>
      <c r="BC41" s="83"/>
      <c r="BD41" s="83"/>
      <c r="BE41" s="83"/>
      <c r="BF41" s="83"/>
      <c r="BG41" s="83"/>
      <c r="BH41" s="83"/>
      <c r="BI41" s="83"/>
      <c r="BJ41" s="83"/>
      <c r="BK41" s="83"/>
      <c r="BL41" s="83"/>
      <c r="BM41" s="83"/>
      <c r="BN41" s="83"/>
      <c r="BO41" s="83"/>
      <c r="BP41" s="83"/>
      <c r="BQ41" s="83"/>
      <c r="BR41" s="83"/>
      <c r="BS41" s="83"/>
      <c r="BT41" s="83"/>
    </row>
    <row r="42" spans="1:72" s="7" customFormat="1" ht="14" x14ac:dyDescent="0.3">
      <c r="A42" s="8"/>
      <c r="B42" s="8"/>
      <c r="C42" s="8"/>
      <c r="D42" s="8"/>
      <c r="E42" s="8"/>
      <c r="F42" s="8"/>
      <c r="G42" s="8"/>
      <c r="H42" s="8"/>
      <c r="I42" s="8"/>
      <c r="J42" s="8"/>
      <c r="K42" s="8"/>
      <c r="L42" s="8"/>
      <c r="M42" s="8"/>
      <c r="N42" s="8"/>
      <c r="O42" s="8"/>
      <c r="P42" s="8"/>
      <c r="Q42" s="8"/>
      <c r="R42" s="8"/>
      <c r="S42" s="8"/>
      <c r="T42" s="8"/>
      <c r="U42" s="8"/>
      <c r="V42" s="8"/>
      <c r="W42" s="8"/>
      <c r="X42" s="8"/>
      <c r="Y42" s="8"/>
      <c r="Z42" s="8"/>
      <c r="AA42" s="8"/>
      <c r="AB42" s="8"/>
      <c r="AC42" s="8"/>
      <c r="AD42" s="8"/>
      <c r="AE42" s="8"/>
      <c r="AF42" s="8"/>
      <c r="AG42" s="8"/>
      <c r="AH42" s="8"/>
      <c r="AI42" s="8"/>
      <c r="AJ42" s="8"/>
      <c r="AK42" s="8"/>
      <c r="AL42" s="8"/>
      <c r="AP42" s="83"/>
      <c r="AQ42" s="83"/>
      <c r="AR42" s="83"/>
      <c r="AS42" s="83"/>
      <c r="AT42" s="83"/>
      <c r="AU42" s="83"/>
      <c r="AV42" s="83"/>
      <c r="AW42" s="83"/>
      <c r="AX42" s="83"/>
      <c r="AY42" s="83"/>
      <c r="AZ42" s="83"/>
      <c r="BA42" s="83"/>
      <c r="BB42" s="83"/>
      <c r="BC42" s="83"/>
      <c r="BD42" s="83"/>
      <c r="BE42" s="83"/>
      <c r="BF42" s="83"/>
      <c r="BG42" s="83"/>
      <c r="BH42" s="83"/>
      <c r="BI42" s="83"/>
      <c r="BJ42" s="83"/>
      <c r="BK42" s="83"/>
      <c r="BL42" s="83"/>
      <c r="BM42" s="83"/>
      <c r="BN42" s="83"/>
      <c r="BO42" s="83"/>
      <c r="BP42" s="83"/>
      <c r="BQ42" s="83"/>
      <c r="BR42" s="83"/>
      <c r="BS42" s="83"/>
      <c r="BT42" s="83"/>
    </row>
    <row r="43" spans="1:72" s="7" customFormat="1" ht="14" x14ac:dyDescent="0.3">
      <c r="A43" s="8"/>
      <c r="B43" s="8"/>
      <c r="C43" s="8"/>
      <c r="D43" s="8"/>
      <c r="E43" s="8"/>
      <c r="F43" s="8"/>
      <c r="G43" s="8"/>
      <c r="H43" s="8"/>
      <c r="I43" s="8"/>
      <c r="J43" s="8"/>
      <c r="K43" s="8"/>
      <c r="L43" s="8"/>
      <c r="M43" s="8"/>
      <c r="N43" s="8"/>
      <c r="O43" s="8"/>
      <c r="P43" s="8"/>
      <c r="Q43" s="8"/>
      <c r="R43" s="8"/>
      <c r="S43" s="8"/>
      <c r="T43" s="8"/>
      <c r="U43" s="8"/>
      <c r="V43" s="8"/>
      <c r="W43" s="8"/>
      <c r="X43" s="8"/>
      <c r="Y43" s="8"/>
      <c r="Z43" s="8"/>
      <c r="AA43" s="8"/>
      <c r="AB43" s="8"/>
      <c r="AC43" s="8"/>
      <c r="AD43" s="8"/>
      <c r="AE43" s="8"/>
      <c r="AF43" s="8"/>
      <c r="AG43" s="8"/>
      <c r="AH43" s="8"/>
      <c r="AI43" s="8"/>
      <c r="AJ43" s="8"/>
      <c r="AK43" s="8"/>
      <c r="AL43" s="8"/>
      <c r="AP43" s="83"/>
      <c r="AQ43" s="83"/>
      <c r="AR43" s="83"/>
      <c r="AS43" s="83"/>
      <c r="AT43" s="83"/>
      <c r="AU43" s="83"/>
      <c r="AV43" s="83"/>
      <c r="AW43" s="83"/>
      <c r="AX43" s="83"/>
      <c r="AY43" s="83"/>
      <c r="AZ43" s="83"/>
      <c r="BA43" s="83"/>
      <c r="BB43" s="83"/>
      <c r="BC43" s="83"/>
      <c r="BD43" s="83"/>
      <c r="BE43" s="83"/>
      <c r="BF43" s="83"/>
      <c r="BG43" s="83"/>
      <c r="BH43" s="83"/>
      <c r="BI43" s="83"/>
      <c r="BJ43" s="83"/>
      <c r="BK43" s="83"/>
      <c r="BL43" s="83"/>
      <c r="BM43" s="83"/>
      <c r="BN43" s="83"/>
      <c r="BO43" s="83"/>
      <c r="BP43" s="83"/>
      <c r="BQ43" s="83"/>
      <c r="BR43" s="83"/>
      <c r="BS43" s="83"/>
      <c r="BT43" s="83"/>
    </row>
    <row r="44" spans="1:72" s="7" customFormat="1" ht="14" x14ac:dyDescent="0.3">
      <c r="A44" s="8"/>
      <c r="B44" s="8"/>
      <c r="C44" s="8"/>
      <c r="D44" s="8"/>
      <c r="E44" s="8"/>
      <c r="F44" s="8"/>
      <c r="G44" s="8"/>
      <c r="H44" s="8"/>
      <c r="I44" s="8"/>
      <c r="J44" s="8"/>
      <c r="K44" s="8"/>
      <c r="L44" s="8"/>
      <c r="M44" s="8"/>
      <c r="N44" s="8"/>
      <c r="O44" s="8"/>
      <c r="P44" s="8"/>
      <c r="Q44" s="8"/>
      <c r="R44" s="8"/>
      <c r="S44" s="8"/>
      <c r="T44" s="8"/>
      <c r="U44" s="8"/>
      <c r="V44" s="8"/>
      <c r="W44" s="8"/>
      <c r="X44" s="8"/>
      <c r="Y44" s="8"/>
      <c r="Z44" s="8"/>
      <c r="AA44" s="8"/>
      <c r="AB44" s="8"/>
      <c r="AC44" s="8"/>
      <c r="AD44" s="8"/>
      <c r="AE44" s="8"/>
      <c r="AF44" s="8"/>
      <c r="AG44" s="8"/>
      <c r="AH44" s="8"/>
      <c r="AI44" s="8"/>
      <c r="AJ44" s="8"/>
      <c r="AK44" s="8"/>
      <c r="AL44" s="8"/>
      <c r="AP44" s="83"/>
      <c r="AQ44" s="83"/>
      <c r="AR44" s="83"/>
      <c r="AS44" s="83"/>
      <c r="AT44" s="83"/>
      <c r="AU44" s="83"/>
      <c r="AV44" s="83"/>
      <c r="AW44" s="83"/>
      <c r="AX44" s="83"/>
      <c r="AY44" s="83"/>
      <c r="AZ44" s="83"/>
      <c r="BA44" s="83"/>
      <c r="BB44" s="83"/>
      <c r="BC44" s="83"/>
      <c r="BD44" s="83"/>
      <c r="BE44" s="83"/>
      <c r="BF44" s="83"/>
      <c r="BG44" s="83"/>
      <c r="BH44" s="83"/>
      <c r="BI44" s="83"/>
      <c r="BJ44" s="83"/>
      <c r="BK44" s="83"/>
      <c r="BL44" s="83"/>
      <c r="BM44" s="83"/>
      <c r="BN44" s="83"/>
      <c r="BO44" s="83"/>
      <c r="BP44" s="83"/>
      <c r="BQ44" s="83"/>
      <c r="BR44" s="83"/>
      <c r="BS44" s="83"/>
      <c r="BT44" s="83"/>
    </row>
    <row r="45" spans="1:72" s="7" customFormat="1" ht="14" x14ac:dyDescent="0.3">
      <c r="A45" s="8"/>
      <c r="B45" s="8"/>
      <c r="C45" s="8"/>
      <c r="D45" s="8"/>
      <c r="E45" s="8"/>
      <c r="F45" s="8"/>
      <c r="G45" s="8"/>
      <c r="H45" s="8"/>
      <c r="I45" s="8"/>
      <c r="J45" s="8"/>
      <c r="K45" s="8"/>
      <c r="L45" s="8"/>
      <c r="M45" s="8"/>
      <c r="N45" s="8"/>
      <c r="O45" s="8"/>
      <c r="P45" s="8"/>
      <c r="Q45" s="8"/>
      <c r="R45" s="8"/>
      <c r="S45" s="8"/>
      <c r="T45" s="8"/>
      <c r="U45" s="8"/>
      <c r="V45" s="8"/>
      <c r="W45" s="8"/>
      <c r="X45" s="8"/>
      <c r="Y45" s="8"/>
      <c r="Z45" s="8"/>
      <c r="AA45" s="8"/>
      <c r="AB45" s="8"/>
      <c r="AC45" s="8"/>
      <c r="AD45" s="8"/>
      <c r="AE45" s="8"/>
      <c r="AF45" s="8"/>
      <c r="AG45" s="8"/>
      <c r="AH45" s="8"/>
      <c r="AI45" s="8"/>
      <c r="AJ45" s="8"/>
      <c r="AK45" s="8"/>
      <c r="AL45" s="8"/>
      <c r="AP45" s="83"/>
      <c r="AQ45" s="83"/>
      <c r="AR45" s="83"/>
      <c r="AS45" s="83"/>
      <c r="AT45" s="83"/>
      <c r="AU45" s="83"/>
      <c r="AV45" s="83"/>
      <c r="AW45" s="83"/>
      <c r="AX45" s="83"/>
      <c r="AY45" s="83"/>
      <c r="AZ45" s="83"/>
      <c r="BA45" s="83"/>
      <c r="BB45" s="83"/>
      <c r="BC45" s="83"/>
      <c r="BD45" s="83"/>
      <c r="BE45" s="83"/>
      <c r="BF45" s="83"/>
      <c r="BG45" s="83"/>
      <c r="BH45" s="83"/>
      <c r="BI45" s="83"/>
      <c r="BJ45" s="83"/>
      <c r="BK45" s="83"/>
      <c r="BL45" s="83"/>
      <c r="BM45" s="83"/>
      <c r="BN45" s="83"/>
      <c r="BO45" s="83"/>
      <c r="BP45" s="83"/>
      <c r="BQ45" s="83"/>
      <c r="BR45" s="83"/>
      <c r="BS45" s="83"/>
      <c r="BT45" s="83"/>
    </row>
    <row r="46" spans="1:72" s="7" customFormat="1" ht="14" x14ac:dyDescent="0.3">
      <c r="A46" s="8"/>
      <c r="B46" s="8"/>
      <c r="C46" s="8"/>
      <c r="D46" s="8"/>
      <c r="E46" s="8"/>
      <c r="F46" s="8"/>
      <c r="G46" s="8"/>
      <c r="H46" s="8"/>
      <c r="I46" s="8"/>
      <c r="J46" s="8"/>
      <c r="K46" s="8"/>
      <c r="L46" s="8"/>
      <c r="M46" s="8"/>
      <c r="N46" s="8"/>
      <c r="O46" s="8"/>
      <c r="P46" s="8"/>
      <c r="Q46" s="8"/>
      <c r="R46" s="8"/>
      <c r="S46" s="8"/>
      <c r="T46" s="8"/>
      <c r="U46" s="8"/>
      <c r="V46" s="8"/>
      <c r="W46" s="8"/>
      <c r="X46" s="8"/>
      <c r="Y46" s="8"/>
      <c r="Z46" s="8"/>
      <c r="AA46" s="8"/>
      <c r="AB46" s="8"/>
      <c r="AC46" s="8"/>
      <c r="AD46" s="8"/>
      <c r="AE46" s="8"/>
      <c r="AF46" s="8"/>
      <c r="AG46" s="8"/>
      <c r="AH46" s="8"/>
      <c r="AI46" s="8"/>
      <c r="AJ46" s="8"/>
      <c r="AK46" s="8"/>
      <c r="AL46" s="8"/>
      <c r="AP46" s="83"/>
      <c r="AQ46" s="83"/>
      <c r="AR46" s="83"/>
      <c r="AS46" s="83"/>
      <c r="AT46" s="83"/>
      <c r="AU46" s="83"/>
      <c r="AV46" s="83"/>
      <c r="AW46" s="83"/>
      <c r="AX46" s="83"/>
      <c r="AY46" s="83"/>
      <c r="AZ46" s="83"/>
      <c r="BA46" s="83"/>
      <c r="BB46" s="83"/>
      <c r="BC46" s="83"/>
      <c r="BD46" s="83"/>
      <c r="BE46" s="83"/>
      <c r="BF46" s="83"/>
      <c r="BG46" s="83"/>
      <c r="BH46" s="83"/>
      <c r="BI46" s="83"/>
      <c r="BJ46" s="83"/>
      <c r="BK46" s="83"/>
      <c r="BL46" s="83"/>
      <c r="BM46" s="83"/>
      <c r="BN46" s="83"/>
      <c r="BO46" s="83"/>
      <c r="BP46" s="83"/>
      <c r="BQ46" s="83"/>
      <c r="BR46" s="83"/>
      <c r="BS46" s="83"/>
      <c r="BT46" s="83"/>
    </row>
    <row r="47" spans="1:72" s="7" customFormat="1" ht="14" x14ac:dyDescent="0.3">
      <c r="A47" s="8"/>
      <c r="B47" s="8"/>
      <c r="C47" s="8"/>
      <c r="D47" s="8"/>
      <c r="E47" s="8"/>
      <c r="F47" s="8"/>
      <c r="G47" s="8"/>
      <c r="H47" s="8"/>
      <c r="I47" s="8"/>
      <c r="J47" s="8"/>
      <c r="K47" s="8"/>
      <c r="L47" s="8"/>
      <c r="M47" s="8"/>
      <c r="N47" s="8"/>
      <c r="O47" s="8"/>
      <c r="P47" s="8"/>
      <c r="Q47" s="8"/>
      <c r="R47" s="8"/>
      <c r="S47" s="8"/>
      <c r="T47" s="8"/>
      <c r="U47" s="8"/>
      <c r="V47" s="8"/>
      <c r="W47" s="8"/>
      <c r="X47" s="8"/>
      <c r="Y47" s="8"/>
      <c r="Z47" s="8"/>
      <c r="AA47" s="8"/>
      <c r="AB47" s="8"/>
      <c r="AC47" s="8"/>
      <c r="AD47" s="8"/>
      <c r="AE47" s="8"/>
      <c r="AF47" s="8"/>
      <c r="AG47" s="8"/>
      <c r="AH47" s="8"/>
      <c r="AI47" s="8"/>
      <c r="AJ47" s="8"/>
      <c r="AK47" s="8"/>
      <c r="AL47" s="8"/>
      <c r="AP47" s="83"/>
      <c r="AQ47" s="83"/>
      <c r="AR47" s="83"/>
      <c r="AS47" s="83"/>
      <c r="AT47" s="83"/>
      <c r="AU47" s="83"/>
      <c r="AV47" s="83"/>
      <c r="AW47" s="83"/>
      <c r="AX47" s="83"/>
      <c r="AY47" s="83"/>
      <c r="AZ47" s="83"/>
      <c r="BA47" s="83"/>
      <c r="BB47" s="83"/>
      <c r="BC47" s="83"/>
      <c r="BD47" s="83"/>
      <c r="BE47" s="83"/>
      <c r="BF47" s="83"/>
      <c r="BG47" s="83"/>
      <c r="BH47" s="83"/>
      <c r="BI47" s="83"/>
      <c r="BJ47" s="83"/>
      <c r="BK47" s="83"/>
      <c r="BL47" s="83"/>
      <c r="BM47" s="83"/>
      <c r="BN47" s="83"/>
      <c r="BO47" s="83"/>
      <c r="BP47" s="83"/>
      <c r="BQ47" s="83"/>
      <c r="BR47" s="83"/>
      <c r="BS47" s="83"/>
      <c r="BT47" s="83"/>
    </row>
    <row r="48" spans="1:72" s="7" customFormat="1" ht="14" x14ac:dyDescent="0.3">
      <c r="A48" s="8"/>
      <c r="B48" s="8"/>
      <c r="C48" s="8"/>
      <c r="D48" s="8"/>
      <c r="E48" s="8"/>
      <c r="F48" s="8"/>
      <c r="G48" s="8"/>
      <c r="H48" s="8"/>
      <c r="I48" s="8"/>
      <c r="J48" s="8"/>
      <c r="K48" s="8"/>
      <c r="L48" s="8"/>
      <c r="M48" s="8"/>
      <c r="N48" s="8"/>
      <c r="O48" s="8"/>
      <c r="P48" s="8"/>
      <c r="Q48" s="8"/>
      <c r="R48" s="8"/>
      <c r="S48" s="8"/>
      <c r="T48" s="8"/>
      <c r="U48" s="8"/>
      <c r="V48" s="8"/>
      <c r="W48" s="8"/>
      <c r="X48" s="8"/>
      <c r="AP48" s="83"/>
      <c r="AQ48" s="83"/>
      <c r="AR48" s="83"/>
      <c r="AS48" s="83"/>
      <c r="AT48" s="83"/>
      <c r="AU48" s="83"/>
      <c r="AV48" s="83"/>
      <c r="AW48" s="83"/>
      <c r="AX48" s="83"/>
      <c r="AY48" s="83"/>
      <c r="AZ48" s="83"/>
      <c r="BA48" s="83"/>
      <c r="BB48" s="83"/>
      <c r="BC48" s="83"/>
      <c r="BD48" s="83"/>
      <c r="BE48" s="83"/>
      <c r="BF48" s="83"/>
      <c r="BG48" s="83"/>
      <c r="BH48" s="83"/>
      <c r="BI48" s="83"/>
      <c r="BJ48" s="83"/>
      <c r="BK48" s="83"/>
      <c r="BL48" s="83"/>
      <c r="BM48" s="83"/>
      <c r="BN48" s="83"/>
      <c r="BO48" s="83"/>
      <c r="BP48" s="83"/>
      <c r="BQ48" s="83"/>
      <c r="BR48" s="83"/>
      <c r="BS48" s="83"/>
      <c r="BT48" s="83"/>
    </row>
    <row r="49" spans="1:72" s="7" customFormat="1" ht="14" x14ac:dyDescent="0.3">
      <c r="A49" s="8"/>
      <c r="B49" s="8"/>
      <c r="C49" s="8"/>
      <c r="D49" s="8"/>
      <c r="E49" s="8"/>
      <c r="F49" s="8"/>
      <c r="G49" s="8"/>
      <c r="H49" s="8"/>
      <c r="I49" s="8"/>
      <c r="J49" s="8"/>
      <c r="K49" s="8"/>
      <c r="L49" s="8"/>
      <c r="M49" s="8"/>
      <c r="N49" s="8"/>
      <c r="O49" s="8"/>
      <c r="P49" s="8"/>
      <c r="Q49" s="8"/>
      <c r="R49" s="8"/>
      <c r="S49" s="8"/>
      <c r="T49" s="8"/>
      <c r="U49" s="8"/>
      <c r="V49" s="8"/>
      <c r="W49" s="8"/>
      <c r="X49" s="8"/>
      <c r="AP49" s="83"/>
      <c r="AQ49" s="83"/>
      <c r="AR49" s="83"/>
      <c r="AS49" s="83"/>
      <c r="AT49" s="83"/>
      <c r="AU49" s="83"/>
      <c r="AV49" s="83"/>
      <c r="AW49" s="83"/>
      <c r="AX49" s="83"/>
      <c r="AY49" s="83"/>
      <c r="AZ49" s="83"/>
      <c r="BA49" s="83"/>
      <c r="BB49" s="83"/>
      <c r="BC49" s="83"/>
      <c r="BD49" s="83"/>
      <c r="BE49" s="83"/>
      <c r="BF49" s="83"/>
      <c r="BG49" s="83"/>
      <c r="BH49" s="83"/>
      <c r="BI49" s="83"/>
      <c r="BJ49" s="83"/>
      <c r="BK49" s="83"/>
      <c r="BL49" s="83"/>
      <c r="BM49" s="83"/>
      <c r="BN49" s="83"/>
      <c r="BO49" s="83"/>
      <c r="BP49" s="83"/>
      <c r="BQ49" s="83"/>
      <c r="BR49" s="83"/>
      <c r="BS49" s="83"/>
      <c r="BT49" s="83"/>
    </row>
    <row r="50" spans="1:72" s="7" customFormat="1" ht="14" x14ac:dyDescent="0.3">
      <c r="A50" s="8"/>
      <c r="B50" s="8"/>
      <c r="C50" s="8"/>
      <c r="D50" s="8"/>
      <c r="E50" s="8"/>
      <c r="F50" s="8"/>
      <c r="G50" s="8"/>
      <c r="H50" s="8"/>
      <c r="I50" s="8"/>
      <c r="J50" s="8"/>
      <c r="K50" s="8"/>
      <c r="L50" s="8"/>
      <c r="M50" s="8"/>
      <c r="N50" s="8"/>
      <c r="O50" s="8"/>
      <c r="P50" s="8"/>
      <c r="Q50" s="8"/>
      <c r="R50" s="8"/>
      <c r="S50" s="8"/>
      <c r="T50" s="8"/>
      <c r="U50" s="8"/>
      <c r="V50" s="8"/>
      <c r="W50" s="8"/>
      <c r="X50" s="8"/>
      <c r="AP50" s="83"/>
      <c r="AQ50" s="83"/>
      <c r="AR50" s="83"/>
      <c r="AS50" s="83"/>
      <c r="AT50" s="83"/>
      <c r="AU50" s="83"/>
      <c r="AV50" s="83"/>
      <c r="AW50" s="83"/>
      <c r="AX50" s="83"/>
      <c r="AY50" s="83"/>
      <c r="AZ50" s="83"/>
      <c r="BA50" s="83"/>
      <c r="BB50" s="83"/>
      <c r="BC50" s="83"/>
      <c r="BD50" s="83"/>
      <c r="BE50" s="83"/>
      <c r="BF50" s="83"/>
      <c r="BG50" s="83"/>
      <c r="BH50" s="83"/>
      <c r="BI50" s="83"/>
      <c r="BJ50" s="83"/>
      <c r="BK50" s="83"/>
      <c r="BL50" s="83"/>
      <c r="BM50" s="83"/>
      <c r="BN50" s="83"/>
      <c r="BO50" s="83"/>
      <c r="BP50" s="83"/>
      <c r="BQ50" s="83"/>
      <c r="BR50" s="83"/>
      <c r="BS50" s="83"/>
      <c r="BT50" s="83"/>
    </row>
    <row r="51" spans="1:72" s="7" customFormat="1" ht="14" x14ac:dyDescent="0.3">
      <c r="A51" s="8"/>
      <c r="B51" s="8"/>
      <c r="C51" s="8"/>
      <c r="D51" s="8"/>
      <c r="E51" s="8"/>
      <c r="F51" s="8"/>
      <c r="G51" s="8"/>
      <c r="H51" s="8"/>
      <c r="I51" s="8"/>
      <c r="J51" s="8"/>
      <c r="K51" s="8"/>
      <c r="L51" s="8"/>
      <c r="M51" s="8"/>
      <c r="N51" s="8"/>
      <c r="O51" s="8"/>
      <c r="P51" s="8"/>
      <c r="Q51" s="8"/>
      <c r="R51" s="8"/>
      <c r="S51" s="8"/>
      <c r="T51" s="8"/>
      <c r="U51" s="8"/>
      <c r="V51" s="8"/>
      <c r="W51" s="8"/>
      <c r="X51" s="8"/>
      <c r="AP51" s="83"/>
      <c r="AQ51" s="83"/>
      <c r="AR51" s="83"/>
      <c r="AS51" s="83"/>
      <c r="AT51" s="83"/>
      <c r="AU51" s="83"/>
      <c r="AV51" s="83"/>
      <c r="AW51" s="83"/>
      <c r="AX51" s="83"/>
      <c r="AY51" s="83"/>
      <c r="AZ51" s="83"/>
      <c r="BA51" s="83"/>
      <c r="BB51" s="83"/>
      <c r="BC51" s="83"/>
      <c r="BD51" s="83"/>
      <c r="BE51" s="83"/>
      <c r="BF51" s="83"/>
      <c r="BG51" s="83"/>
      <c r="BH51" s="83"/>
      <c r="BI51" s="83"/>
      <c r="BJ51" s="83"/>
      <c r="BK51" s="83"/>
      <c r="BL51" s="83"/>
      <c r="BM51" s="83"/>
      <c r="BN51" s="83"/>
      <c r="BO51" s="83"/>
      <c r="BP51" s="83"/>
      <c r="BQ51" s="83"/>
      <c r="BR51" s="83"/>
      <c r="BS51" s="83"/>
      <c r="BT51" s="83"/>
    </row>
    <row r="52" spans="1:72" x14ac:dyDescent="0.25">
      <c r="AP52" s="82"/>
      <c r="AQ52" s="82"/>
      <c r="AR52" s="82"/>
      <c r="AS52" s="82"/>
      <c r="AT52" s="82"/>
      <c r="AU52" s="82"/>
      <c r="AV52" s="82"/>
      <c r="AW52" s="82"/>
      <c r="AX52" s="82"/>
      <c r="AY52" s="82"/>
      <c r="AZ52" s="82"/>
      <c r="BA52" s="82"/>
      <c r="BB52" s="82"/>
      <c r="BC52" s="82"/>
      <c r="BD52" s="82"/>
      <c r="BE52" s="82"/>
      <c r="BF52" s="82"/>
      <c r="BG52" s="82"/>
      <c r="BH52" s="82"/>
      <c r="BI52" s="82"/>
      <c r="BJ52" s="82"/>
      <c r="BK52" s="82"/>
      <c r="BL52" s="82"/>
      <c r="BM52" s="82"/>
      <c r="BN52" s="82"/>
      <c r="BO52" s="82"/>
      <c r="BP52" s="82"/>
      <c r="BQ52" s="82"/>
      <c r="BR52" s="82"/>
      <c r="BS52" s="82"/>
      <c r="BT52" s="82"/>
    </row>
    <row r="53" spans="1:72" ht="14" x14ac:dyDescent="0.3">
      <c r="AP53" s="82"/>
      <c r="AQ53" s="82"/>
      <c r="AR53" s="83"/>
      <c r="AS53" s="82"/>
      <c r="AT53" s="83"/>
      <c r="AU53" s="82"/>
      <c r="AV53" s="82"/>
      <c r="AW53" s="82"/>
      <c r="AX53" s="82"/>
      <c r="AY53" s="82"/>
      <c r="AZ53" s="82"/>
      <c r="BA53" s="82"/>
      <c r="BB53" s="82"/>
      <c r="BC53" s="82"/>
      <c r="BD53" s="82"/>
      <c r="BE53" s="82"/>
      <c r="BF53" s="82"/>
      <c r="BG53" s="82"/>
      <c r="BH53" s="82"/>
      <c r="BI53" s="82"/>
      <c r="BJ53" s="82"/>
      <c r="BK53" s="82"/>
      <c r="BL53" s="82"/>
      <c r="BM53" s="82"/>
      <c r="BN53" s="82"/>
      <c r="BO53" s="82"/>
      <c r="BP53" s="82"/>
      <c r="BQ53" s="82"/>
      <c r="BR53" s="82"/>
      <c r="BS53" s="82"/>
      <c r="BT53" s="82"/>
    </row>
    <row r="54" spans="1:72" ht="14" x14ac:dyDescent="0.3">
      <c r="AP54" s="132"/>
      <c r="AQ54" s="133"/>
      <c r="AR54" s="133"/>
      <c r="AS54" s="133"/>
      <c r="AT54" s="133"/>
      <c r="AU54" s="133"/>
      <c r="AV54" s="133"/>
      <c r="AW54" s="133"/>
      <c r="AX54" s="133"/>
      <c r="AY54" s="133"/>
      <c r="AZ54" s="133"/>
      <c r="BA54" s="133"/>
      <c r="BB54" s="133"/>
      <c r="BC54" s="133"/>
      <c r="BD54" s="133"/>
      <c r="BE54" s="133"/>
      <c r="BF54" s="133"/>
      <c r="BG54" s="133"/>
      <c r="BH54" s="133"/>
      <c r="BI54" s="133"/>
      <c r="BJ54" s="133"/>
      <c r="BK54" s="133"/>
      <c r="BL54" s="82"/>
      <c r="BM54" s="82"/>
      <c r="BN54" s="82"/>
      <c r="BO54" s="82"/>
      <c r="BP54" s="82"/>
      <c r="BQ54" s="82"/>
      <c r="BR54" s="82"/>
      <c r="BS54" s="82"/>
      <c r="BT54" s="82"/>
    </row>
    <row r="55" spans="1:72" ht="14" x14ac:dyDescent="0.3">
      <c r="AP55" s="82"/>
      <c r="AQ55" s="83"/>
      <c r="AR55" s="83"/>
      <c r="AS55" s="83"/>
      <c r="AT55" s="83"/>
      <c r="AU55" s="83"/>
      <c r="AV55" s="83"/>
      <c r="AW55" s="83"/>
      <c r="AX55" s="83"/>
      <c r="AY55" s="83"/>
      <c r="AZ55" s="83"/>
      <c r="BA55" s="83"/>
      <c r="BB55" s="83"/>
      <c r="BC55" s="83"/>
      <c r="BD55" s="83"/>
      <c r="BE55" s="83"/>
      <c r="BF55" s="83"/>
      <c r="BG55" s="83"/>
      <c r="BH55" s="83"/>
      <c r="BI55" s="83"/>
      <c r="BJ55" s="83"/>
      <c r="BK55" s="83"/>
      <c r="BL55" s="82"/>
      <c r="BM55" s="82"/>
      <c r="BN55" s="82"/>
      <c r="BO55" s="82"/>
      <c r="BP55" s="82"/>
      <c r="BQ55" s="82"/>
      <c r="BR55" s="82"/>
      <c r="BS55" s="82"/>
      <c r="BT55" s="82"/>
    </row>
    <row r="56" spans="1:72" ht="14" x14ac:dyDescent="0.3">
      <c r="AP56" s="82"/>
      <c r="AQ56" s="83"/>
      <c r="AR56" s="83"/>
      <c r="AS56" s="83"/>
      <c r="AT56" s="83"/>
      <c r="AU56" s="83"/>
      <c r="AV56" s="83"/>
      <c r="AW56" s="83"/>
      <c r="AX56" s="83"/>
      <c r="AY56" s="83"/>
      <c r="AZ56" s="83"/>
      <c r="BA56" s="83"/>
      <c r="BB56" s="83"/>
      <c r="BC56" s="83"/>
      <c r="BD56" s="83"/>
      <c r="BE56" s="83"/>
      <c r="BF56" s="83"/>
      <c r="BG56" s="83"/>
      <c r="BH56" s="83"/>
      <c r="BI56" s="83"/>
      <c r="BJ56" s="83"/>
      <c r="BK56" s="83"/>
      <c r="BL56" s="82"/>
      <c r="BM56" s="82"/>
      <c r="BN56" s="82"/>
      <c r="BO56" s="82"/>
      <c r="BP56" s="82"/>
      <c r="BQ56" s="82"/>
      <c r="BR56" s="82"/>
      <c r="BS56" s="82"/>
      <c r="BT56" s="82"/>
    </row>
    <row r="57" spans="1:72" ht="14" x14ac:dyDescent="0.3">
      <c r="AP57" s="82"/>
      <c r="AQ57" s="83"/>
      <c r="AR57" s="83"/>
      <c r="AS57" s="83"/>
      <c r="AT57" s="83"/>
      <c r="AU57" s="83"/>
      <c r="AV57" s="83"/>
      <c r="AW57" s="83"/>
      <c r="AX57" s="83"/>
      <c r="AY57" s="83"/>
      <c r="AZ57" s="83"/>
      <c r="BA57" s="83"/>
      <c r="BB57" s="83"/>
      <c r="BC57" s="83"/>
      <c r="BD57" s="83"/>
      <c r="BE57" s="83"/>
      <c r="BF57" s="83"/>
      <c r="BG57" s="83"/>
      <c r="BH57" s="83"/>
      <c r="BI57" s="83"/>
      <c r="BJ57" s="83"/>
      <c r="BK57" s="83"/>
      <c r="BL57" s="82"/>
      <c r="BM57" s="82"/>
      <c r="BN57" s="82"/>
      <c r="BO57" s="82"/>
      <c r="BP57" s="82"/>
      <c r="BQ57" s="82"/>
      <c r="BR57" s="82"/>
      <c r="BS57" s="82"/>
      <c r="BT57" s="82"/>
    </row>
    <row r="58" spans="1:72" ht="14" x14ac:dyDescent="0.3">
      <c r="AP58" s="82"/>
      <c r="AQ58" s="83"/>
      <c r="AR58" s="83"/>
      <c r="AS58" s="83"/>
      <c r="AT58" s="83"/>
      <c r="AU58" s="83"/>
      <c r="AV58" s="83"/>
      <c r="AW58" s="83"/>
      <c r="AX58" s="83"/>
      <c r="AY58" s="83"/>
      <c r="AZ58" s="83"/>
      <c r="BA58" s="83"/>
      <c r="BB58" s="83"/>
      <c r="BC58" s="83"/>
      <c r="BD58" s="83"/>
      <c r="BE58" s="83"/>
      <c r="BF58" s="83"/>
      <c r="BG58" s="83"/>
      <c r="BH58" s="83"/>
      <c r="BI58" s="83"/>
      <c r="BJ58" s="83"/>
      <c r="BK58" s="83"/>
      <c r="BL58" s="82"/>
      <c r="BM58" s="82"/>
      <c r="BN58" s="82"/>
      <c r="BO58" s="82"/>
      <c r="BP58" s="82"/>
      <c r="BQ58" s="82"/>
      <c r="BR58" s="82"/>
      <c r="BS58" s="82"/>
      <c r="BT58" s="82"/>
    </row>
    <row r="59" spans="1:72" ht="14" x14ac:dyDescent="0.3">
      <c r="AP59" s="82"/>
      <c r="AQ59" s="83"/>
      <c r="AR59" s="83"/>
      <c r="AS59" s="83"/>
      <c r="AT59" s="83"/>
      <c r="AU59" s="83"/>
      <c r="AV59" s="83"/>
      <c r="AW59" s="83"/>
      <c r="AX59" s="83"/>
      <c r="AY59" s="83"/>
      <c r="AZ59" s="83"/>
      <c r="BA59" s="83"/>
      <c r="BB59" s="83"/>
      <c r="BC59" s="83"/>
      <c r="BD59" s="83"/>
      <c r="BE59" s="83"/>
      <c r="BF59" s="83"/>
      <c r="BG59" s="83"/>
      <c r="BH59" s="83"/>
      <c r="BI59" s="83"/>
      <c r="BJ59" s="83"/>
      <c r="BK59" s="83"/>
      <c r="BL59" s="82"/>
      <c r="BM59" s="82"/>
      <c r="BN59" s="82"/>
      <c r="BO59" s="82"/>
      <c r="BP59" s="82"/>
      <c r="BQ59" s="82"/>
      <c r="BR59" s="82"/>
      <c r="BS59" s="82"/>
      <c r="BT59" s="82"/>
    </row>
    <row r="60" spans="1:72" ht="14" x14ac:dyDescent="0.3">
      <c r="AP60" s="82"/>
      <c r="AQ60" s="83"/>
      <c r="AR60" s="83"/>
      <c r="AS60" s="83"/>
      <c r="AT60" s="83"/>
      <c r="AU60" s="83"/>
      <c r="AV60" s="83"/>
      <c r="AW60" s="83"/>
      <c r="AX60" s="83"/>
      <c r="AY60" s="83"/>
      <c r="AZ60" s="83"/>
      <c r="BA60" s="83"/>
      <c r="BB60" s="83"/>
      <c r="BC60" s="83"/>
      <c r="BD60" s="83"/>
      <c r="BE60" s="83"/>
      <c r="BF60" s="83"/>
      <c r="BG60" s="83"/>
      <c r="BH60" s="83"/>
      <c r="BI60" s="83"/>
      <c r="BJ60" s="83"/>
      <c r="BK60" s="83"/>
      <c r="BL60" s="82"/>
      <c r="BM60" s="82"/>
      <c r="BN60" s="82"/>
      <c r="BO60" s="82"/>
      <c r="BP60" s="82"/>
      <c r="BQ60" s="82"/>
      <c r="BR60" s="82"/>
      <c r="BS60" s="82"/>
      <c r="BT60" s="82"/>
    </row>
    <row r="61" spans="1:72" ht="14" x14ac:dyDescent="0.3">
      <c r="AP61" s="82"/>
      <c r="AQ61" s="83"/>
      <c r="AR61" s="83"/>
      <c r="AS61" s="83"/>
      <c r="AT61" s="83"/>
      <c r="AU61" s="83"/>
      <c r="AV61" s="83"/>
      <c r="AW61" s="83"/>
      <c r="AX61" s="83"/>
      <c r="AY61" s="83"/>
      <c r="AZ61" s="83"/>
      <c r="BA61" s="83"/>
      <c r="BB61" s="83"/>
      <c r="BC61" s="83"/>
      <c r="BD61" s="83"/>
      <c r="BE61" s="83"/>
      <c r="BF61" s="83"/>
      <c r="BG61" s="83"/>
      <c r="BH61" s="83"/>
      <c r="BI61" s="83"/>
      <c r="BJ61" s="83"/>
      <c r="BK61" s="83"/>
      <c r="BL61" s="82"/>
      <c r="BM61" s="82"/>
      <c r="BN61" s="82"/>
      <c r="BO61" s="82"/>
      <c r="BP61" s="82"/>
      <c r="BQ61" s="82"/>
      <c r="BR61" s="82"/>
      <c r="BS61" s="82"/>
      <c r="BT61" s="82"/>
    </row>
    <row r="62" spans="1:72" ht="14" x14ac:dyDescent="0.3">
      <c r="AP62" s="82"/>
      <c r="AQ62" s="83"/>
      <c r="AR62" s="83"/>
      <c r="AS62" s="83"/>
      <c r="AT62" s="83"/>
      <c r="AU62" s="83"/>
      <c r="AV62" s="83"/>
      <c r="AW62" s="83"/>
      <c r="AX62" s="83"/>
      <c r="AY62" s="83"/>
      <c r="AZ62" s="83"/>
      <c r="BA62" s="83"/>
      <c r="BB62" s="83"/>
      <c r="BC62" s="83"/>
      <c r="BD62" s="83"/>
      <c r="BE62" s="83"/>
      <c r="BF62" s="83"/>
      <c r="BG62" s="83"/>
      <c r="BH62" s="83"/>
      <c r="BI62" s="83"/>
      <c r="BJ62" s="83"/>
      <c r="BK62" s="83"/>
      <c r="BL62" s="82"/>
      <c r="BM62" s="82"/>
      <c r="BN62" s="82"/>
      <c r="BO62" s="82"/>
      <c r="BP62" s="82"/>
      <c r="BQ62" s="82"/>
      <c r="BR62" s="82"/>
      <c r="BS62" s="82"/>
      <c r="BT62" s="82"/>
    </row>
    <row r="63" spans="1:72" ht="14" x14ac:dyDescent="0.3">
      <c r="AP63" s="82"/>
      <c r="AQ63" s="83"/>
      <c r="AR63" s="83"/>
      <c r="AS63" s="83"/>
      <c r="AT63" s="83"/>
      <c r="AU63" s="83"/>
      <c r="AV63" s="83"/>
      <c r="AW63" s="83"/>
      <c r="AX63" s="83"/>
      <c r="AY63" s="83"/>
      <c r="AZ63" s="83"/>
      <c r="BA63" s="83"/>
      <c r="BB63" s="83"/>
      <c r="BC63" s="83"/>
      <c r="BD63" s="83"/>
      <c r="BE63" s="83"/>
      <c r="BF63" s="83"/>
      <c r="BG63" s="83"/>
      <c r="BH63" s="83"/>
      <c r="BI63" s="83"/>
      <c r="BJ63" s="83"/>
      <c r="BK63" s="83"/>
      <c r="BL63" s="82"/>
      <c r="BM63" s="82"/>
      <c r="BN63" s="82"/>
      <c r="BO63" s="82"/>
      <c r="BP63" s="82"/>
      <c r="BQ63" s="82"/>
      <c r="BR63" s="82"/>
      <c r="BS63" s="82"/>
      <c r="BT63" s="82"/>
    </row>
    <row r="64" spans="1:72" ht="14" x14ac:dyDescent="0.3">
      <c r="AP64" s="82"/>
      <c r="AQ64" s="83"/>
      <c r="AR64" s="83"/>
      <c r="AS64" s="83"/>
      <c r="AT64" s="83"/>
      <c r="AU64" s="83"/>
      <c r="AV64" s="83"/>
      <c r="AW64" s="83"/>
      <c r="AX64" s="83"/>
      <c r="AY64" s="83"/>
      <c r="AZ64" s="83"/>
      <c r="BA64" s="83"/>
      <c r="BB64" s="83"/>
      <c r="BC64" s="83"/>
      <c r="BD64" s="83"/>
      <c r="BE64" s="83"/>
      <c r="BF64" s="83"/>
      <c r="BG64" s="83"/>
      <c r="BH64" s="83"/>
      <c r="BI64" s="83"/>
      <c r="BJ64" s="83"/>
      <c r="BK64" s="83"/>
      <c r="BL64" s="82"/>
      <c r="BM64" s="82"/>
      <c r="BN64" s="82"/>
      <c r="BO64" s="82"/>
      <c r="BP64" s="82"/>
      <c r="BQ64" s="82"/>
      <c r="BR64" s="82"/>
      <c r="BS64" s="82"/>
      <c r="BT64" s="82"/>
    </row>
    <row r="65" spans="42:72" ht="14" x14ac:dyDescent="0.3">
      <c r="AP65" s="82"/>
      <c r="AQ65" s="83"/>
      <c r="AR65" s="83"/>
      <c r="AS65" s="83"/>
      <c r="AT65" s="83"/>
      <c r="AU65" s="83"/>
      <c r="AV65" s="83"/>
      <c r="AW65" s="83"/>
      <c r="AX65" s="83"/>
      <c r="AY65" s="83"/>
      <c r="AZ65" s="83"/>
      <c r="BA65" s="83"/>
      <c r="BB65" s="83"/>
      <c r="BC65" s="83"/>
      <c r="BD65" s="83"/>
      <c r="BE65" s="83"/>
      <c r="BF65" s="83"/>
      <c r="BG65" s="83"/>
      <c r="BH65" s="83"/>
      <c r="BI65" s="83"/>
      <c r="BJ65" s="83"/>
      <c r="BK65" s="83"/>
      <c r="BL65" s="82"/>
      <c r="BM65" s="82"/>
      <c r="BN65" s="82"/>
      <c r="BO65" s="82"/>
      <c r="BP65" s="82"/>
      <c r="BQ65" s="82"/>
      <c r="BR65" s="82"/>
      <c r="BS65" s="82"/>
      <c r="BT65" s="82"/>
    </row>
    <row r="66" spans="42:72" ht="14" x14ac:dyDescent="0.3">
      <c r="AP66" s="82"/>
      <c r="AQ66" s="83"/>
      <c r="AR66" s="83"/>
      <c r="AS66" s="83"/>
      <c r="AT66" s="83"/>
      <c r="AU66" s="83"/>
      <c r="AV66" s="83"/>
      <c r="AW66" s="83"/>
      <c r="AX66" s="83"/>
      <c r="AY66" s="83"/>
      <c r="AZ66" s="83"/>
      <c r="BA66" s="83"/>
      <c r="BB66" s="83"/>
      <c r="BC66" s="83"/>
      <c r="BD66" s="83"/>
      <c r="BE66" s="83"/>
      <c r="BF66" s="83"/>
      <c r="BG66" s="83"/>
      <c r="BH66" s="83"/>
      <c r="BI66" s="83"/>
      <c r="BJ66" s="83"/>
      <c r="BK66" s="83"/>
      <c r="BL66" s="82"/>
      <c r="BM66" s="82"/>
      <c r="BN66" s="82"/>
      <c r="BO66" s="82"/>
      <c r="BP66" s="82"/>
      <c r="BQ66" s="82"/>
      <c r="BR66" s="82"/>
      <c r="BS66" s="82"/>
      <c r="BT66" s="82"/>
    </row>
    <row r="67" spans="42:72" ht="14" x14ac:dyDescent="0.3">
      <c r="AP67" s="82"/>
      <c r="AQ67" s="83"/>
      <c r="AR67" s="83"/>
      <c r="AS67" s="83"/>
      <c r="AT67" s="83"/>
      <c r="AU67" s="83"/>
      <c r="AV67" s="83"/>
      <c r="AW67" s="83"/>
      <c r="AX67" s="83"/>
      <c r="AY67" s="83"/>
      <c r="AZ67" s="83"/>
      <c r="BA67" s="83"/>
      <c r="BB67" s="83"/>
      <c r="BC67" s="83"/>
      <c r="BD67" s="83"/>
      <c r="BE67" s="83"/>
      <c r="BF67" s="83"/>
      <c r="BG67" s="83"/>
      <c r="BH67" s="83"/>
      <c r="BI67" s="83"/>
      <c r="BJ67" s="83"/>
      <c r="BK67" s="83"/>
      <c r="BL67" s="82"/>
      <c r="BM67" s="82"/>
      <c r="BN67" s="82"/>
      <c r="BO67" s="82"/>
      <c r="BP67" s="82"/>
      <c r="BQ67" s="82"/>
      <c r="BR67" s="82"/>
      <c r="BS67" s="82"/>
      <c r="BT67" s="82"/>
    </row>
    <row r="68" spans="42:72" ht="14" x14ac:dyDescent="0.3">
      <c r="AP68" s="82"/>
      <c r="AQ68" s="83"/>
      <c r="AR68" s="83"/>
      <c r="AS68" s="83"/>
      <c r="AT68" s="83"/>
      <c r="AU68" s="83"/>
      <c r="AV68" s="83"/>
      <c r="AW68" s="83"/>
      <c r="AX68" s="83"/>
      <c r="AY68" s="83"/>
      <c r="AZ68" s="83"/>
      <c r="BA68" s="83"/>
      <c r="BB68" s="83"/>
      <c r="BC68" s="83"/>
      <c r="BD68" s="83"/>
      <c r="BE68" s="83"/>
      <c r="BF68" s="83"/>
      <c r="BG68" s="83"/>
      <c r="BH68" s="83"/>
      <c r="BI68" s="83"/>
      <c r="BJ68" s="83"/>
      <c r="BK68" s="83"/>
      <c r="BL68" s="82"/>
      <c r="BM68" s="82"/>
      <c r="BN68" s="82"/>
      <c r="BO68" s="82"/>
      <c r="BP68" s="82"/>
      <c r="BQ68" s="82"/>
      <c r="BR68" s="82"/>
      <c r="BS68" s="82"/>
      <c r="BT68" s="82"/>
    </row>
    <row r="69" spans="42:72" ht="14" x14ac:dyDescent="0.3">
      <c r="AP69" s="82"/>
      <c r="AQ69" s="83"/>
      <c r="AR69" s="83"/>
      <c r="AS69" s="83"/>
      <c r="AT69" s="83"/>
      <c r="AU69" s="83"/>
      <c r="AV69" s="83"/>
      <c r="AW69" s="83"/>
      <c r="AX69" s="83"/>
      <c r="AY69" s="83"/>
      <c r="AZ69" s="83"/>
      <c r="BA69" s="83"/>
      <c r="BB69" s="83"/>
      <c r="BC69" s="83"/>
      <c r="BD69" s="83"/>
      <c r="BE69" s="83"/>
      <c r="BF69" s="83"/>
      <c r="BG69" s="83"/>
      <c r="BH69" s="83"/>
      <c r="BI69" s="83"/>
      <c r="BJ69" s="83"/>
      <c r="BK69" s="83"/>
      <c r="BL69" s="82"/>
      <c r="BM69" s="82"/>
      <c r="BN69" s="82"/>
      <c r="BO69" s="82"/>
      <c r="BP69" s="82"/>
      <c r="BQ69" s="82"/>
      <c r="BR69" s="82"/>
      <c r="BS69" s="82"/>
      <c r="BT69" s="82"/>
    </row>
    <row r="70" spans="42:72" ht="14" x14ac:dyDescent="0.3">
      <c r="AP70" s="82"/>
      <c r="AQ70" s="83"/>
      <c r="AR70" s="83"/>
      <c r="AS70" s="83"/>
      <c r="AT70" s="83"/>
      <c r="AU70" s="83"/>
      <c r="AV70" s="83"/>
      <c r="AW70" s="83"/>
      <c r="AX70" s="83"/>
      <c r="AY70" s="83"/>
      <c r="AZ70" s="83"/>
      <c r="BA70" s="83"/>
      <c r="BB70" s="83"/>
      <c r="BC70" s="83"/>
      <c r="BD70" s="83"/>
      <c r="BE70" s="83"/>
      <c r="BF70" s="83"/>
      <c r="BG70" s="83"/>
      <c r="BH70" s="83"/>
      <c r="BI70" s="83"/>
      <c r="BJ70" s="83"/>
      <c r="BK70" s="83"/>
      <c r="BL70" s="82"/>
      <c r="BM70" s="82"/>
      <c r="BN70" s="82"/>
      <c r="BO70" s="82"/>
      <c r="BP70" s="82"/>
      <c r="BQ70" s="82"/>
      <c r="BR70" s="82"/>
      <c r="BS70" s="82"/>
      <c r="BT70" s="82"/>
    </row>
    <row r="71" spans="42:72" ht="14" x14ac:dyDescent="0.3">
      <c r="AP71" s="82"/>
      <c r="AQ71" s="83"/>
      <c r="AR71" s="83"/>
      <c r="AS71" s="83"/>
      <c r="AT71" s="83"/>
      <c r="AU71" s="83"/>
      <c r="AV71" s="83"/>
      <c r="AW71" s="83"/>
      <c r="AX71" s="83"/>
      <c r="AY71" s="83"/>
      <c r="AZ71" s="83"/>
      <c r="BA71" s="83"/>
      <c r="BB71" s="83"/>
      <c r="BC71" s="83"/>
      <c r="BD71" s="83"/>
      <c r="BE71" s="83"/>
      <c r="BF71" s="83"/>
      <c r="BG71" s="83"/>
      <c r="BH71" s="83"/>
      <c r="BI71" s="83"/>
      <c r="BJ71" s="83"/>
      <c r="BK71" s="83"/>
      <c r="BL71" s="82"/>
      <c r="BM71" s="82"/>
      <c r="BN71" s="82"/>
      <c r="BO71" s="82"/>
      <c r="BP71" s="82"/>
      <c r="BQ71" s="82"/>
      <c r="BR71" s="82"/>
      <c r="BS71" s="82"/>
      <c r="BT71" s="82"/>
    </row>
    <row r="72" spans="42:72" ht="14" x14ac:dyDescent="0.3">
      <c r="AP72" s="82"/>
      <c r="AQ72" s="83"/>
      <c r="AR72" s="83"/>
      <c r="AS72" s="83"/>
      <c r="AT72" s="83"/>
      <c r="AU72" s="83"/>
      <c r="AV72" s="83"/>
      <c r="AW72" s="83"/>
      <c r="AX72" s="83"/>
      <c r="AY72" s="83"/>
      <c r="AZ72" s="83"/>
      <c r="BA72" s="83"/>
      <c r="BB72" s="83"/>
      <c r="BC72" s="83"/>
      <c r="BD72" s="83"/>
      <c r="BE72" s="83"/>
      <c r="BF72" s="83"/>
      <c r="BG72" s="83"/>
      <c r="BH72" s="83"/>
      <c r="BI72" s="83"/>
      <c r="BJ72" s="83"/>
      <c r="BK72" s="83"/>
      <c r="BL72" s="82"/>
      <c r="BM72" s="82"/>
      <c r="BN72" s="82"/>
      <c r="BO72" s="82"/>
      <c r="BP72" s="82"/>
      <c r="BQ72" s="82"/>
      <c r="BR72" s="82"/>
      <c r="BS72" s="82"/>
      <c r="BT72" s="82"/>
    </row>
    <row r="73" spans="42:72" ht="14" x14ac:dyDescent="0.3">
      <c r="AP73" s="82"/>
      <c r="AQ73" s="83"/>
      <c r="AR73" s="83"/>
      <c r="AS73" s="83"/>
      <c r="AT73" s="83"/>
      <c r="AU73" s="83"/>
      <c r="AV73" s="83"/>
      <c r="AW73" s="83"/>
      <c r="AX73" s="83"/>
      <c r="AY73" s="83"/>
      <c r="AZ73" s="83"/>
      <c r="BA73" s="83"/>
      <c r="BB73" s="83"/>
      <c r="BC73" s="83"/>
      <c r="BD73" s="83"/>
      <c r="BE73" s="83"/>
      <c r="BF73" s="83"/>
      <c r="BG73" s="83"/>
      <c r="BH73" s="83"/>
      <c r="BI73" s="83"/>
      <c r="BJ73" s="83"/>
      <c r="BK73" s="83"/>
      <c r="BL73" s="82"/>
      <c r="BM73" s="82"/>
      <c r="BN73" s="82"/>
      <c r="BO73" s="82"/>
      <c r="BP73" s="82"/>
      <c r="BQ73" s="82"/>
      <c r="BR73" s="82"/>
      <c r="BS73" s="82"/>
      <c r="BT73" s="82"/>
    </row>
    <row r="74" spans="42:72" ht="14" x14ac:dyDescent="0.3">
      <c r="AP74" s="82"/>
      <c r="AQ74" s="83"/>
      <c r="AR74" s="83"/>
      <c r="AS74" s="83"/>
      <c r="AT74" s="83"/>
      <c r="AU74" s="83"/>
      <c r="AV74" s="83"/>
      <c r="AW74" s="83"/>
      <c r="AX74" s="83"/>
      <c r="AY74" s="83"/>
      <c r="AZ74" s="83"/>
      <c r="BA74" s="83"/>
      <c r="BB74" s="83"/>
      <c r="BC74" s="83"/>
      <c r="BD74" s="83"/>
      <c r="BE74" s="83"/>
      <c r="BF74" s="83"/>
      <c r="BG74" s="83"/>
      <c r="BH74" s="83"/>
      <c r="BI74" s="83"/>
      <c r="BJ74" s="83"/>
      <c r="BK74" s="83"/>
      <c r="BL74" s="82"/>
      <c r="BM74" s="82"/>
      <c r="BN74" s="82"/>
      <c r="BO74" s="82"/>
      <c r="BP74" s="82"/>
      <c r="BQ74" s="82"/>
      <c r="BR74" s="82"/>
      <c r="BS74" s="82"/>
      <c r="BT74" s="82"/>
    </row>
    <row r="75" spans="42:72" ht="14" x14ac:dyDescent="0.3">
      <c r="AP75" s="82"/>
      <c r="AQ75" s="83"/>
      <c r="AR75" s="83"/>
      <c r="AS75" s="83"/>
      <c r="AT75" s="83"/>
      <c r="AU75" s="83"/>
      <c r="AV75" s="83"/>
      <c r="AW75" s="83"/>
      <c r="AX75" s="83"/>
      <c r="AY75" s="83"/>
      <c r="AZ75" s="83"/>
      <c r="BA75" s="83"/>
      <c r="BB75" s="83"/>
      <c r="BC75" s="83"/>
      <c r="BD75" s="83"/>
      <c r="BE75" s="83"/>
      <c r="BF75" s="83"/>
      <c r="BG75" s="83"/>
      <c r="BH75" s="83"/>
      <c r="BI75" s="83"/>
      <c r="BJ75" s="83"/>
      <c r="BK75" s="83"/>
      <c r="BL75" s="82"/>
      <c r="BM75" s="82"/>
      <c r="BN75" s="82"/>
      <c r="BO75" s="82"/>
      <c r="BP75" s="82"/>
      <c r="BQ75" s="82"/>
      <c r="BR75" s="82"/>
      <c r="BS75" s="82"/>
      <c r="BT75" s="82"/>
    </row>
    <row r="76" spans="42:72" ht="14" x14ac:dyDescent="0.3">
      <c r="AP76" s="82"/>
      <c r="AQ76" s="83"/>
      <c r="AR76" s="83"/>
      <c r="AS76" s="83"/>
      <c r="AT76" s="83"/>
      <c r="AU76" s="83"/>
      <c r="AV76" s="83"/>
      <c r="AW76" s="83"/>
      <c r="AX76" s="83"/>
      <c r="AY76" s="83"/>
      <c r="AZ76" s="83"/>
      <c r="BA76" s="83"/>
      <c r="BB76" s="83"/>
      <c r="BC76" s="83"/>
      <c r="BD76" s="83"/>
      <c r="BE76" s="83"/>
      <c r="BF76" s="83"/>
      <c r="BG76" s="83"/>
      <c r="BH76" s="83"/>
      <c r="BI76" s="83"/>
      <c r="BJ76" s="83"/>
      <c r="BK76" s="83"/>
      <c r="BL76" s="82"/>
      <c r="BM76" s="82"/>
      <c r="BN76" s="82"/>
      <c r="BO76" s="134"/>
      <c r="BP76" s="82"/>
      <c r="BQ76" s="134"/>
      <c r="BR76" s="82"/>
      <c r="BS76" s="82"/>
      <c r="BT76" s="82"/>
    </row>
    <row r="77" spans="42:72" ht="14" x14ac:dyDescent="0.3">
      <c r="AP77" s="82"/>
      <c r="AQ77" s="83"/>
      <c r="AR77" s="83"/>
      <c r="AS77" s="83"/>
      <c r="AT77" s="83"/>
      <c r="AU77" s="83"/>
      <c r="AV77" s="83"/>
      <c r="AW77" s="83"/>
      <c r="AX77" s="83"/>
      <c r="AY77" s="83"/>
      <c r="AZ77" s="83"/>
      <c r="BA77" s="83"/>
      <c r="BB77" s="83"/>
      <c r="BC77" s="83"/>
      <c r="BD77" s="83"/>
      <c r="BE77" s="83"/>
      <c r="BF77" s="83"/>
      <c r="BG77" s="83"/>
      <c r="BH77" s="83"/>
      <c r="BI77" s="83"/>
      <c r="BJ77" s="83"/>
      <c r="BK77" s="83"/>
      <c r="BL77" s="82"/>
      <c r="BM77" s="82"/>
      <c r="BN77" s="82"/>
      <c r="BO77" s="134"/>
      <c r="BP77" s="82"/>
      <c r="BQ77" s="134"/>
      <c r="BR77" s="82"/>
      <c r="BS77" s="82"/>
      <c r="BT77" s="82"/>
    </row>
    <row r="78" spans="42:72" ht="14" x14ac:dyDescent="0.3">
      <c r="AP78" s="82"/>
      <c r="AQ78" s="83"/>
      <c r="AR78" s="83"/>
      <c r="AS78" s="83"/>
      <c r="AT78" s="83"/>
      <c r="AU78" s="83"/>
      <c r="AV78" s="83"/>
      <c r="AW78" s="83"/>
      <c r="AX78" s="83"/>
      <c r="AY78" s="83"/>
      <c r="AZ78" s="83"/>
      <c r="BA78" s="83"/>
      <c r="BB78" s="83"/>
      <c r="BC78" s="83"/>
      <c r="BD78" s="83"/>
      <c r="BE78" s="83"/>
      <c r="BF78" s="83"/>
      <c r="BG78" s="83"/>
      <c r="BH78" s="83"/>
      <c r="BI78" s="83"/>
      <c r="BJ78" s="83"/>
      <c r="BK78" s="83"/>
      <c r="BL78" s="82"/>
      <c r="BM78" s="82"/>
      <c r="BN78" s="82"/>
      <c r="BO78" s="134"/>
      <c r="BP78" s="82"/>
      <c r="BQ78" s="134"/>
      <c r="BR78" s="82"/>
      <c r="BS78" s="82"/>
      <c r="BT78" s="82"/>
    </row>
    <row r="79" spans="42:72" ht="14" x14ac:dyDescent="0.3">
      <c r="AP79" s="82"/>
      <c r="AQ79" s="83"/>
      <c r="AR79" s="83"/>
      <c r="AS79" s="83"/>
      <c r="AT79" s="83"/>
      <c r="AU79" s="83"/>
      <c r="AV79" s="83"/>
      <c r="AW79" s="83"/>
      <c r="AX79" s="83"/>
      <c r="AY79" s="83"/>
      <c r="AZ79" s="83"/>
      <c r="BA79" s="83"/>
      <c r="BB79" s="83"/>
      <c r="BC79" s="83"/>
      <c r="BD79" s="83"/>
      <c r="BE79" s="83"/>
      <c r="BF79" s="83"/>
      <c r="BG79" s="83"/>
      <c r="BH79" s="83"/>
      <c r="BI79" s="83"/>
      <c r="BJ79" s="83"/>
      <c r="BK79" s="83"/>
      <c r="BL79" s="82"/>
      <c r="BM79" s="82"/>
      <c r="BN79" s="82"/>
      <c r="BO79" s="134"/>
      <c r="BP79" s="82"/>
      <c r="BQ79" s="134"/>
      <c r="BR79" s="82"/>
      <c r="BS79" s="82"/>
      <c r="BT79" s="82"/>
    </row>
    <row r="80" spans="42:72" ht="14" x14ac:dyDescent="0.3">
      <c r="AP80" s="82"/>
      <c r="AQ80" s="83"/>
      <c r="AR80" s="83"/>
      <c r="AS80" s="83"/>
      <c r="AT80" s="83"/>
      <c r="AU80" s="83"/>
      <c r="AV80" s="83"/>
      <c r="AW80" s="83"/>
      <c r="AX80" s="83"/>
      <c r="AY80" s="83"/>
      <c r="AZ80" s="83"/>
      <c r="BA80" s="83"/>
      <c r="BB80" s="83"/>
      <c r="BC80" s="83"/>
      <c r="BD80" s="83"/>
      <c r="BE80" s="83"/>
      <c r="BF80" s="83"/>
      <c r="BG80" s="83"/>
      <c r="BH80" s="83"/>
      <c r="BI80" s="83"/>
      <c r="BJ80" s="83"/>
      <c r="BK80" s="83"/>
      <c r="BL80" s="82"/>
      <c r="BM80" s="82"/>
      <c r="BN80" s="82"/>
      <c r="BO80" s="134"/>
      <c r="BP80" s="82"/>
      <c r="BQ80" s="134"/>
      <c r="BR80" s="82"/>
      <c r="BS80" s="82"/>
      <c r="BT80" s="82"/>
    </row>
    <row r="81" spans="42:72" ht="14" x14ac:dyDescent="0.3">
      <c r="AP81" s="82"/>
      <c r="AQ81" s="83"/>
      <c r="AR81" s="83"/>
      <c r="AS81" s="83"/>
      <c r="AT81" s="83"/>
      <c r="AU81" s="83"/>
      <c r="AV81" s="83"/>
      <c r="AW81" s="83"/>
      <c r="AX81" s="83"/>
      <c r="AY81" s="83"/>
      <c r="AZ81" s="83"/>
      <c r="BA81" s="83"/>
      <c r="BB81" s="83"/>
      <c r="BC81" s="83"/>
      <c r="BD81" s="83"/>
      <c r="BE81" s="83"/>
      <c r="BF81" s="83"/>
      <c r="BG81" s="83"/>
      <c r="BH81" s="83"/>
      <c r="BI81" s="83"/>
      <c r="BJ81" s="83"/>
      <c r="BK81" s="83"/>
      <c r="BL81" s="82"/>
      <c r="BM81" s="82"/>
      <c r="BN81" s="82"/>
      <c r="BO81" s="134"/>
      <c r="BP81" s="82"/>
      <c r="BQ81" s="134"/>
      <c r="BR81" s="82"/>
      <c r="BS81" s="82"/>
      <c r="BT81" s="82"/>
    </row>
    <row r="82" spans="42:72" ht="14" x14ac:dyDescent="0.3">
      <c r="AP82" s="82"/>
      <c r="AQ82" s="83"/>
      <c r="AR82" s="83"/>
      <c r="AS82" s="83"/>
      <c r="AT82" s="83"/>
      <c r="AU82" s="83"/>
      <c r="AV82" s="83"/>
      <c r="AW82" s="83"/>
      <c r="AX82" s="83"/>
      <c r="AY82" s="83"/>
      <c r="AZ82" s="83"/>
      <c r="BA82" s="83"/>
      <c r="BB82" s="83"/>
      <c r="BC82" s="83"/>
      <c r="BD82" s="83"/>
      <c r="BE82" s="83"/>
      <c r="BF82" s="83"/>
      <c r="BG82" s="83"/>
      <c r="BH82" s="83"/>
      <c r="BI82" s="83"/>
      <c r="BJ82" s="83"/>
      <c r="BK82" s="83"/>
      <c r="BL82" s="82"/>
      <c r="BM82" s="82"/>
      <c r="BN82" s="82"/>
      <c r="BO82" s="134"/>
      <c r="BP82" s="82"/>
      <c r="BQ82" s="134"/>
      <c r="BR82" s="82"/>
      <c r="BS82" s="82"/>
      <c r="BT82" s="82"/>
    </row>
    <row r="83" spans="42:72" ht="14" x14ac:dyDescent="0.3">
      <c r="AP83" s="82"/>
      <c r="AQ83" s="83"/>
      <c r="AR83" s="83"/>
      <c r="AS83" s="83"/>
      <c r="AT83" s="83"/>
      <c r="AU83" s="83"/>
      <c r="AV83" s="83"/>
      <c r="AW83" s="83"/>
      <c r="AX83" s="83"/>
      <c r="AY83" s="83"/>
      <c r="AZ83" s="83"/>
      <c r="BA83" s="83"/>
      <c r="BB83" s="83"/>
      <c r="BC83" s="83"/>
      <c r="BD83" s="83"/>
      <c r="BE83" s="83"/>
      <c r="BF83" s="83"/>
      <c r="BG83" s="83"/>
      <c r="BH83" s="83"/>
      <c r="BI83" s="83"/>
      <c r="BJ83" s="83"/>
      <c r="BK83" s="83"/>
      <c r="BL83" s="82"/>
      <c r="BM83" s="82"/>
      <c r="BN83" s="82"/>
      <c r="BO83" s="134"/>
      <c r="BP83" s="82"/>
      <c r="BQ83" s="134"/>
      <c r="BR83" s="82"/>
      <c r="BS83" s="82"/>
      <c r="BT83" s="82"/>
    </row>
    <row r="84" spans="42:72" ht="14" x14ac:dyDescent="0.3">
      <c r="AP84" s="82"/>
      <c r="AQ84" s="83"/>
      <c r="AR84" s="83"/>
      <c r="AS84" s="83"/>
      <c r="AT84" s="83"/>
      <c r="AU84" s="83"/>
      <c r="AV84" s="83"/>
      <c r="AW84" s="83"/>
      <c r="AX84" s="83"/>
      <c r="AY84" s="83"/>
      <c r="AZ84" s="83"/>
      <c r="BA84" s="83"/>
      <c r="BB84" s="83"/>
      <c r="BC84" s="83"/>
      <c r="BD84" s="83"/>
      <c r="BE84" s="83"/>
      <c r="BF84" s="83"/>
      <c r="BG84" s="83"/>
      <c r="BH84" s="83"/>
      <c r="BI84" s="83"/>
      <c r="BJ84" s="83"/>
      <c r="BK84" s="83"/>
      <c r="BL84" s="82"/>
      <c r="BM84" s="82"/>
      <c r="BN84" s="82"/>
      <c r="BO84" s="134"/>
      <c r="BP84" s="82"/>
      <c r="BQ84" s="134"/>
      <c r="BR84" s="82"/>
      <c r="BS84" s="82"/>
      <c r="BT84" s="82"/>
    </row>
    <row r="85" spans="42:72" ht="14" x14ac:dyDescent="0.3">
      <c r="AP85" s="82"/>
      <c r="AQ85" s="83"/>
      <c r="AR85" s="83"/>
      <c r="AS85" s="83"/>
      <c r="AT85" s="83"/>
      <c r="AU85" s="83"/>
      <c r="AV85" s="83"/>
      <c r="AW85" s="83"/>
      <c r="AX85" s="83"/>
      <c r="AY85" s="83"/>
      <c r="AZ85" s="83"/>
      <c r="BA85" s="83"/>
      <c r="BB85" s="83"/>
      <c r="BC85" s="83"/>
      <c r="BD85" s="83"/>
      <c r="BE85" s="83"/>
      <c r="BF85" s="83"/>
      <c r="BG85" s="83"/>
      <c r="BH85" s="83"/>
      <c r="BI85" s="83"/>
      <c r="BJ85" s="83"/>
      <c r="BK85" s="83"/>
      <c r="BL85" s="82"/>
      <c r="BM85" s="82"/>
      <c r="BN85" s="82"/>
      <c r="BO85" s="134"/>
      <c r="BP85" s="82"/>
      <c r="BQ85" s="134"/>
      <c r="BR85" s="82"/>
      <c r="BS85" s="82"/>
      <c r="BT85" s="82"/>
    </row>
    <row r="86" spans="42:72" ht="14" x14ac:dyDescent="0.3">
      <c r="AP86" s="82"/>
      <c r="AQ86" s="83"/>
      <c r="AR86" s="83"/>
      <c r="AS86" s="83"/>
      <c r="AT86" s="83"/>
      <c r="AU86" s="83"/>
      <c r="AV86" s="83"/>
      <c r="AW86" s="83"/>
      <c r="AX86" s="83"/>
      <c r="AY86" s="83"/>
      <c r="AZ86" s="83"/>
      <c r="BA86" s="83"/>
      <c r="BB86" s="83"/>
      <c r="BC86" s="83"/>
      <c r="BD86" s="83"/>
      <c r="BE86" s="83"/>
      <c r="BF86" s="83"/>
      <c r="BG86" s="83"/>
      <c r="BH86" s="83"/>
      <c r="BI86" s="83"/>
      <c r="BJ86" s="83"/>
      <c r="BK86" s="83"/>
      <c r="BL86" s="82"/>
      <c r="BM86" s="82"/>
      <c r="BN86" s="82"/>
      <c r="BO86" s="134"/>
      <c r="BP86" s="82"/>
      <c r="BQ86" s="134"/>
      <c r="BR86" s="82"/>
      <c r="BS86" s="82"/>
      <c r="BT86" s="82"/>
    </row>
    <row r="87" spans="42:72" ht="14" x14ac:dyDescent="0.3">
      <c r="AP87" s="82"/>
      <c r="AQ87" s="83"/>
      <c r="AR87" s="83"/>
      <c r="AS87" s="83"/>
      <c r="AT87" s="83"/>
      <c r="AU87" s="83"/>
      <c r="AV87" s="83"/>
      <c r="AW87" s="83"/>
      <c r="AX87" s="83"/>
      <c r="AY87" s="83"/>
      <c r="AZ87" s="83"/>
      <c r="BA87" s="83"/>
      <c r="BB87" s="83"/>
      <c r="BC87" s="83"/>
      <c r="BD87" s="83"/>
      <c r="BE87" s="83"/>
      <c r="BF87" s="83"/>
      <c r="BG87" s="83"/>
      <c r="BH87" s="83"/>
      <c r="BI87" s="83"/>
      <c r="BJ87" s="83"/>
      <c r="BK87" s="83"/>
      <c r="BL87" s="82"/>
      <c r="BM87" s="82"/>
      <c r="BN87" s="82"/>
      <c r="BO87" s="134"/>
      <c r="BP87" s="82"/>
      <c r="BQ87" s="134"/>
      <c r="BR87" s="82"/>
      <c r="BS87" s="82"/>
      <c r="BT87" s="82"/>
    </row>
    <row r="88" spans="42:72" ht="14" x14ac:dyDescent="0.3">
      <c r="AP88" s="82"/>
      <c r="AQ88" s="83"/>
      <c r="AR88" s="83"/>
      <c r="AS88" s="83"/>
      <c r="AT88" s="83"/>
      <c r="AU88" s="83"/>
      <c r="AV88" s="83"/>
      <c r="AW88" s="83"/>
      <c r="AX88" s="83"/>
      <c r="AY88" s="83"/>
      <c r="AZ88" s="83"/>
      <c r="BA88" s="83"/>
      <c r="BB88" s="83"/>
      <c r="BC88" s="83"/>
      <c r="BD88" s="83"/>
      <c r="BE88" s="83"/>
      <c r="BF88" s="83"/>
      <c r="BG88" s="83"/>
      <c r="BH88" s="83"/>
      <c r="BI88" s="83"/>
      <c r="BJ88" s="83"/>
      <c r="BK88" s="83"/>
      <c r="BL88" s="82"/>
      <c r="BM88" s="82"/>
      <c r="BN88" s="82"/>
      <c r="BO88" s="134"/>
      <c r="BP88" s="82"/>
      <c r="BQ88" s="134"/>
      <c r="BR88" s="82"/>
      <c r="BS88" s="82"/>
      <c r="BT88" s="82"/>
    </row>
    <row r="89" spans="42:72" ht="14" x14ac:dyDescent="0.3">
      <c r="AP89" s="82"/>
      <c r="AQ89" s="83"/>
      <c r="AR89" s="83"/>
      <c r="AS89" s="83"/>
      <c r="AT89" s="83"/>
      <c r="AU89" s="83"/>
      <c r="AV89" s="83"/>
      <c r="AW89" s="83"/>
      <c r="AX89" s="83"/>
      <c r="AY89" s="83"/>
      <c r="AZ89" s="83"/>
      <c r="BA89" s="83"/>
      <c r="BB89" s="83"/>
      <c r="BC89" s="83"/>
      <c r="BD89" s="83"/>
      <c r="BE89" s="83"/>
      <c r="BF89" s="83"/>
      <c r="BG89" s="83"/>
      <c r="BH89" s="83"/>
      <c r="BI89" s="83"/>
      <c r="BJ89" s="83"/>
      <c r="BK89" s="83"/>
      <c r="BL89" s="82"/>
      <c r="BM89" s="82"/>
      <c r="BN89" s="82"/>
      <c r="BO89" s="134"/>
      <c r="BP89" s="82"/>
      <c r="BQ89" s="134"/>
      <c r="BR89" s="82"/>
      <c r="BS89" s="82"/>
      <c r="BT89" s="82"/>
    </row>
    <row r="90" spans="42:72" ht="14" x14ac:dyDescent="0.3">
      <c r="AP90" s="82"/>
      <c r="AQ90" s="83"/>
      <c r="AR90" s="83"/>
      <c r="AS90" s="83"/>
      <c r="AT90" s="83"/>
      <c r="AU90" s="83"/>
      <c r="AV90" s="83"/>
      <c r="AW90" s="83"/>
      <c r="AX90" s="83"/>
      <c r="AY90" s="83"/>
      <c r="AZ90" s="83"/>
      <c r="BA90" s="83"/>
      <c r="BB90" s="83"/>
      <c r="BC90" s="83"/>
      <c r="BD90" s="83"/>
      <c r="BE90" s="83"/>
      <c r="BF90" s="83"/>
      <c r="BG90" s="83"/>
      <c r="BH90" s="83"/>
      <c r="BI90" s="83"/>
      <c r="BJ90" s="83"/>
      <c r="BK90" s="83"/>
      <c r="BL90" s="82"/>
      <c r="BM90" s="82"/>
      <c r="BN90" s="82"/>
      <c r="BO90" s="134"/>
      <c r="BP90" s="82"/>
      <c r="BQ90" s="134"/>
      <c r="BR90" s="82"/>
      <c r="BS90" s="82"/>
      <c r="BT90" s="82"/>
    </row>
    <row r="91" spans="42:72" ht="14" x14ac:dyDescent="0.3">
      <c r="AP91" s="82"/>
      <c r="AQ91" s="83"/>
      <c r="AR91" s="83"/>
      <c r="AS91" s="83"/>
      <c r="AT91" s="83"/>
      <c r="AU91" s="83"/>
      <c r="AV91" s="83"/>
      <c r="AW91" s="83"/>
      <c r="AX91" s="83"/>
      <c r="AY91" s="83"/>
      <c r="AZ91" s="83"/>
      <c r="BA91" s="83"/>
      <c r="BB91" s="83"/>
      <c r="BC91" s="83"/>
      <c r="BD91" s="83"/>
      <c r="BE91" s="83"/>
      <c r="BF91" s="83"/>
      <c r="BG91" s="83"/>
      <c r="BH91" s="83"/>
      <c r="BI91" s="83"/>
      <c r="BJ91" s="83"/>
      <c r="BK91" s="83"/>
      <c r="BL91" s="82"/>
      <c r="BM91" s="82"/>
      <c r="BN91" s="82"/>
      <c r="BO91" s="134"/>
      <c r="BP91" s="82"/>
      <c r="BQ91" s="134"/>
      <c r="BR91" s="82"/>
      <c r="BS91" s="82"/>
      <c r="BT91" s="82"/>
    </row>
    <row r="92" spans="42:72" ht="14" x14ac:dyDescent="0.3">
      <c r="AP92" s="82"/>
      <c r="AQ92" s="83"/>
      <c r="AR92" s="83"/>
      <c r="AS92" s="83"/>
      <c r="AT92" s="83"/>
      <c r="AU92" s="83"/>
      <c r="AV92" s="83"/>
      <c r="AW92" s="83"/>
      <c r="AX92" s="83"/>
      <c r="AY92" s="83"/>
      <c r="AZ92" s="83"/>
      <c r="BA92" s="83"/>
      <c r="BB92" s="83"/>
      <c r="BC92" s="83"/>
      <c r="BD92" s="83"/>
      <c r="BE92" s="83"/>
      <c r="BF92" s="83"/>
      <c r="BG92" s="83"/>
      <c r="BH92" s="83"/>
      <c r="BI92" s="83"/>
      <c r="BJ92" s="83"/>
      <c r="BK92" s="83"/>
      <c r="BL92" s="82"/>
      <c r="BM92" s="82"/>
      <c r="BN92" s="82"/>
      <c r="BO92" s="134"/>
      <c r="BP92" s="82"/>
      <c r="BQ92" s="134"/>
      <c r="BR92" s="82"/>
      <c r="BS92" s="82"/>
      <c r="BT92" s="82"/>
    </row>
    <row r="93" spans="42:72" ht="14" x14ac:dyDescent="0.3">
      <c r="AP93" s="82"/>
      <c r="AQ93" s="83"/>
      <c r="AR93" s="83"/>
      <c r="AS93" s="83"/>
      <c r="AT93" s="83"/>
      <c r="AU93" s="83"/>
      <c r="AV93" s="83"/>
      <c r="AW93" s="83"/>
      <c r="AX93" s="83"/>
      <c r="AY93" s="83"/>
      <c r="AZ93" s="83"/>
      <c r="BA93" s="83"/>
      <c r="BB93" s="83"/>
      <c r="BC93" s="83"/>
      <c r="BD93" s="83"/>
      <c r="BE93" s="83"/>
      <c r="BF93" s="83"/>
      <c r="BG93" s="83"/>
      <c r="BH93" s="83"/>
      <c r="BI93" s="83"/>
      <c r="BJ93" s="83"/>
      <c r="BK93" s="83"/>
      <c r="BL93" s="82"/>
      <c r="BM93" s="82"/>
      <c r="BN93" s="82"/>
      <c r="BO93" s="134"/>
      <c r="BP93" s="82"/>
      <c r="BQ93" s="134"/>
      <c r="BR93" s="82"/>
      <c r="BS93" s="82"/>
      <c r="BT93" s="82"/>
    </row>
    <row r="94" spans="42:72" ht="14" x14ac:dyDescent="0.3">
      <c r="AP94" s="82"/>
      <c r="AQ94" s="83"/>
      <c r="AR94" s="83"/>
      <c r="AS94" s="83"/>
      <c r="AT94" s="83"/>
      <c r="AU94" s="83"/>
      <c r="AV94" s="83"/>
      <c r="AW94" s="83"/>
      <c r="AX94" s="83"/>
      <c r="AY94" s="83"/>
      <c r="AZ94" s="83"/>
      <c r="BA94" s="83"/>
      <c r="BB94" s="83"/>
      <c r="BC94" s="83"/>
      <c r="BD94" s="83"/>
      <c r="BE94" s="83"/>
      <c r="BF94" s="83"/>
      <c r="BG94" s="83"/>
      <c r="BH94" s="83"/>
      <c r="BI94" s="83"/>
      <c r="BJ94" s="83"/>
      <c r="BK94" s="83"/>
      <c r="BL94" s="82"/>
      <c r="BM94" s="82"/>
      <c r="BN94" s="82"/>
      <c r="BO94" s="134"/>
      <c r="BP94" s="82"/>
      <c r="BQ94" s="134"/>
      <c r="BR94" s="82"/>
      <c r="BS94" s="82"/>
      <c r="BT94" s="82"/>
    </row>
    <row r="95" spans="42:72" ht="14" x14ac:dyDescent="0.3">
      <c r="AQ95" s="7"/>
      <c r="AR95" s="7"/>
      <c r="AS95" s="7"/>
      <c r="AT95" s="7"/>
      <c r="AU95" s="7"/>
      <c r="AV95" s="7"/>
      <c r="AW95" s="7"/>
      <c r="AX95" s="7"/>
      <c r="AY95" s="7"/>
      <c r="AZ95" s="7"/>
      <c r="BA95" s="7"/>
      <c r="BB95" s="7"/>
      <c r="BC95" s="7"/>
      <c r="BD95" s="7"/>
      <c r="BE95" s="7"/>
      <c r="BF95" s="7"/>
      <c r="BG95" s="7"/>
      <c r="BH95" s="7"/>
      <c r="BI95" s="7"/>
      <c r="BJ95" s="7"/>
      <c r="BK95" s="7"/>
      <c r="BO95" s="135"/>
      <c r="BQ95" s="135"/>
    </row>
    <row r="96" spans="42:72" ht="14" x14ac:dyDescent="0.3">
      <c r="AQ96" s="7"/>
      <c r="AR96" s="7"/>
      <c r="AS96" s="7"/>
      <c r="AT96" s="7"/>
      <c r="AU96" s="7"/>
      <c r="AV96" s="7"/>
      <c r="AW96" s="7"/>
      <c r="AX96" s="7"/>
      <c r="AY96" s="7"/>
      <c r="AZ96" s="7"/>
      <c r="BA96" s="7"/>
      <c r="BB96" s="7"/>
      <c r="BC96" s="7"/>
      <c r="BD96" s="7"/>
      <c r="BE96" s="7"/>
      <c r="BF96" s="7"/>
      <c r="BG96" s="7"/>
      <c r="BH96" s="7"/>
      <c r="BI96" s="7"/>
      <c r="BJ96" s="7"/>
      <c r="BK96" s="7"/>
      <c r="BO96" s="135"/>
      <c r="BQ96" s="135"/>
    </row>
    <row r="97" spans="43:63" ht="14" x14ac:dyDescent="0.3">
      <c r="AQ97" s="7"/>
      <c r="AR97" s="7"/>
      <c r="AS97" s="7"/>
      <c r="AT97" s="7"/>
      <c r="AU97" s="7"/>
      <c r="AV97" s="7"/>
      <c r="AW97" s="7"/>
      <c r="AX97" s="7"/>
      <c r="AY97" s="7"/>
      <c r="AZ97" s="7"/>
      <c r="BA97" s="7"/>
      <c r="BB97" s="7"/>
      <c r="BC97" s="7"/>
      <c r="BD97" s="7"/>
      <c r="BE97" s="7"/>
      <c r="BF97" s="7"/>
      <c r="BG97" s="7"/>
      <c r="BH97" s="7"/>
      <c r="BI97" s="7"/>
      <c r="BJ97" s="7"/>
      <c r="BK97" s="7"/>
    </row>
    <row r="98" spans="43:63" ht="14" x14ac:dyDescent="0.3">
      <c r="AQ98" s="7"/>
      <c r="AR98" s="7"/>
      <c r="AS98" s="7"/>
      <c r="AT98" s="7"/>
      <c r="AU98" s="7"/>
      <c r="AV98" s="7"/>
      <c r="AW98" s="7"/>
      <c r="AX98" s="7"/>
      <c r="AY98" s="7"/>
      <c r="AZ98" s="7"/>
      <c r="BA98" s="7"/>
      <c r="BB98" s="7"/>
      <c r="BC98" s="7"/>
      <c r="BD98" s="7"/>
      <c r="BE98" s="7"/>
      <c r="BF98" s="7"/>
      <c r="BG98" s="7"/>
      <c r="BH98" s="7"/>
      <c r="BI98" s="7"/>
      <c r="BJ98" s="7"/>
      <c r="BK98" s="7"/>
    </row>
  </sheetData>
  <conditionalFormatting sqref="I4:I21 B22:I25 B3:H21">
    <cfRule type="cellIs" dxfId="53" priority="4" operator="equal">
      <formula>0</formula>
    </cfRule>
  </conditionalFormatting>
  <conditionalFormatting sqref="AX4:BL25 AQ105:BM1048576 B3:I26 AQ1:BM2 AP3:BL3">
    <cfRule type="cellIs" dxfId="52" priority="2" operator="equal">
      <formula>"us"</formula>
    </cfRule>
  </conditionalFormatting>
  <conditionalFormatting sqref="A27:A1048576">
    <cfRule type="duplicateValues" dxfId="51" priority="6"/>
  </conditionalFormatting>
  <pageMargins left="0.7" right="0.7" top="0.75" bottom="0.75" header="0.3" footer="0.3"/>
  <pageSetup paperSize="9" orientation="portrait" r:id="rId1"/>
  <drawing r:id="rId2"/>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B1:E34"/>
  <sheetViews>
    <sheetView showGridLines="0" tabSelected="1" zoomScaleNormal="100" workbookViewId="0">
      <pane ySplit="4" topLeftCell="A5" activePane="bottomLeft" state="frozen"/>
      <selection activeCell="A44" sqref="A1:XFD1048576"/>
      <selection pane="bottomLeft"/>
    </sheetView>
  </sheetViews>
  <sheetFormatPr defaultColWidth="9.08984375" defaultRowHeight="12.5" x14ac:dyDescent="0.25"/>
  <cols>
    <col min="1" max="1" width="1.54296875" style="50" customWidth="1"/>
    <col min="2" max="2" width="4.453125" style="50" customWidth="1"/>
    <col min="3" max="3" width="45.08984375" style="50" customWidth="1"/>
    <col min="4" max="4" width="8.08984375" style="50" customWidth="1"/>
    <col min="5" max="16384" width="9.08984375" style="50"/>
  </cols>
  <sheetData>
    <row r="1" spans="2:5" ht="51" customHeight="1" x14ac:dyDescent="0.25"/>
    <row r="2" spans="2:5" ht="17.5" x14ac:dyDescent="0.35">
      <c r="B2" s="64" t="s">
        <v>808</v>
      </c>
    </row>
    <row r="3" spans="2:5" ht="17.25" customHeight="1" x14ac:dyDescent="0.25">
      <c r="B3" s="165" t="s">
        <v>709</v>
      </c>
    </row>
    <row r="4" spans="2:5" x14ac:dyDescent="0.25">
      <c r="B4" s="165" t="s">
        <v>814</v>
      </c>
    </row>
    <row r="5" spans="2:5" s="65" customFormat="1" ht="13.5" x14ac:dyDescent="0.25">
      <c r="B5" s="206" t="s">
        <v>737</v>
      </c>
      <c r="C5" s="49"/>
      <c r="D5" s="49" t="s">
        <v>95</v>
      </c>
      <c r="E5" s="49" t="s">
        <v>337</v>
      </c>
    </row>
    <row r="6" spans="2:5" ht="13" x14ac:dyDescent="0.3">
      <c r="B6" s="207">
        <v>1</v>
      </c>
      <c r="C6" s="84" t="s">
        <v>303</v>
      </c>
      <c r="D6" s="48" t="s">
        <v>339</v>
      </c>
      <c r="E6" s="48" t="s">
        <v>304</v>
      </c>
    </row>
    <row r="7" spans="2:5" ht="13" x14ac:dyDescent="0.3">
      <c r="B7" s="207">
        <v>2</v>
      </c>
      <c r="C7" s="84" t="s">
        <v>305</v>
      </c>
      <c r="D7" s="48" t="s">
        <v>341</v>
      </c>
      <c r="E7" s="48" t="s">
        <v>306</v>
      </c>
    </row>
    <row r="8" spans="2:5" ht="13" x14ac:dyDescent="0.3">
      <c r="B8" s="207">
        <v>3</v>
      </c>
      <c r="C8" s="84" t="s">
        <v>307</v>
      </c>
      <c r="D8" s="48" t="s">
        <v>341</v>
      </c>
      <c r="E8" s="48" t="s">
        <v>308</v>
      </c>
    </row>
    <row r="9" spans="2:5" ht="13" x14ac:dyDescent="0.3">
      <c r="B9" s="207">
        <v>4</v>
      </c>
      <c r="C9" s="84" t="s">
        <v>309</v>
      </c>
      <c r="D9" s="48" t="s">
        <v>340</v>
      </c>
      <c r="E9" s="48" t="s">
        <v>338</v>
      </c>
    </row>
    <row r="10" spans="2:5" ht="13" x14ac:dyDescent="0.3">
      <c r="B10" s="207">
        <v>5</v>
      </c>
      <c r="C10" s="84" t="s">
        <v>820</v>
      </c>
      <c r="D10" s="48" t="s">
        <v>340</v>
      </c>
      <c r="E10" s="48" t="s">
        <v>702</v>
      </c>
    </row>
    <row r="11" spans="2:5" ht="13" x14ac:dyDescent="0.3">
      <c r="B11" s="207">
        <v>6</v>
      </c>
      <c r="C11" s="84" t="s">
        <v>824</v>
      </c>
      <c r="D11" s="48" t="s">
        <v>340</v>
      </c>
      <c r="E11" s="48" t="s">
        <v>361</v>
      </c>
    </row>
    <row r="12" spans="2:5" ht="13" x14ac:dyDescent="0.3">
      <c r="B12" s="207">
        <v>7</v>
      </c>
      <c r="C12" s="84" t="s">
        <v>310</v>
      </c>
      <c r="D12" s="48" t="s">
        <v>341</v>
      </c>
      <c r="E12" s="48" t="s">
        <v>334</v>
      </c>
    </row>
    <row r="13" spans="2:5" ht="13" x14ac:dyDescent="0.3">
      <c r="B13" s="207">
        <v>8</v>
      </c>
      <c r="C13" s="84" t="s">
        <v>333</v>
      </c>
      <c r="D13" s="48" t="s">
        <v>341</v>
      </c>
      <c r="E13" s="48" t="s">
        <v>663</v>
      </c>
    </row>
    <row r="14" spans="2:5" ht="13" x14ac:dyDescent="0.3">
      <c r="B14" s="207">
        <v>9</v>
      </c>
      <c r="C14" s="84" t="s">
        <v>678</v>
      </c>
      <c r="D14" s="48" t="s">
        <v>341</v>
      </c>
      <c r="E14" s="48" t="s">
        <v>679</v>
      </c>
    </row>
    <row r="15" spans="2:5" ht="13" x14ac:dyDescent="0.3">
      <c r="B15" s="207">
        <v>10</v>
      </c>
      <c r="C15" s="84" t="s">
        <v>680</v>
      </c>
      <c r="D15" s="48" t="s">
        <v>341</v>
      </c>
      <c r="E15" s="48" t="s">
        <v>681</v>
      </c>
    </row>
    <row r="16" spans="2:5" ht="13" x14ac:dyDescent="0.3">
      <c r="B16" s="207">
        <v>11</v>
      </c>
      <c r="C16" s="84" t="s">
        <v>682</v>
      </c>
      <c r="D16" s="48" t="s">
        <v>341</v>
      </c>
      <c r="E16" s="48" t="s">
        <v>683</v>
      </c>
    </row>
    <row r="17" spans="2:5" ht="13" x14ac:dyDescent="0.3">
      <c r="B17" s="207">
        <v>12</v>
      </c>
      <c r="C17" s="84" t="s">
        <v>684</v>
      </c>
      <c r="D17" s="48" t="s">
        <v>341</v>
      </c>
      <c r="E17" s="48" t="s">
        <v>685</v>
      </c>
    </row>
    <row r="18" spans="2:5" ht="13" x14ac:dyDescent="0.3">
      <c r="B18" s="207">
        <v>13</v>
      </c>
      <c r="C18" s="84" t="s">
        <v>677</v>
      </c>
      <c r="D18" s="48" t="s">
        <v>341</v>
      </c>
      <c r="E18" s="48" t="s">
        <v>676</v>
      </c>
    </row>
    <row r="19" spans="2:5" ht="13" x14ac:dyDescent="0.3">
      <c r="B19" s="207">
        <v>14</v>
      </c>
      <c r="C19" s="84" t="s">
        <v>686</v>
      </c>
      <c r="D19" s="48" t="s">
        <v>341</v>
      </c>
      <c r="E19" s="48" t="s">
        <v>687</v>
      </c>
    </row>
    <row r="20" spans="2:5" ht="13" x14ac:dyDescent="0.3">
      <c r="B20" s="207">
        <v>15</v>
      </c>
      <c r="C20" s="84" t="s">
        <v>688</v>
      </c>
      <c r="D20" s="48" t="s">
        <v>341</v>
      </c>
      <c r="E20" s="48" t="s">
        <v>687</v>
      </c>
    </row>
    <row r="21" spans="2:5" ht="13" x14ac:dyDescent="0.3">
      <c r="B21" s="207" t="s">
        <v>689</v>
      </c>
      <c r="C21" s="84" t="s">
        <v>726</v>
      </c>
      <c r="D21" s="48" t="s">
        <v>341</v>
      </c>
      <c r="E21" s="48" t="s">
        <v>825</v>
      </c>
    </row>
    <row r="22" spans="2:5" ht="13" x14ac:dyDescent="0.3">
      <c r="B22" s="207" t="s">
        <v>690</v>
      </c>
      <c r="C22" s="84" t="s">
        <v>692</v>
      </c>
      <c r="D22" s="48" t="s">
        <v>341</v>
      </c>
      <c r="E22" s="48" t="s">
        <v>693</v>
      </c>
    </row>
    <row r="23" spans="2:5" ht="13" x14ac:dyDescent="0.3">
      <c r="B23" s="207">
        <v>17</v>
      </c>
      <c r="C23" s="84" t="s">
        <v>727</v>
      </c>
      <c r="D23" s="48" t="s">
        <v>341</v>
      </c>
      <c r="E23" s="48" t="s">
        <v>717</v>
      </c>
    </row>
    <row r="24" spans="2:5" ht="13" x14ac:dyDescent="0.3">
      <c r="B24" s="207">
        <v>18</v>
      </c>
      <c r="C24" s="84" t="s">
        <v>691</v>
      </c>
      <c r="D24" s="48" t="s">
        <v>340</v>
      </c>
      <c r="E24" s="48" t="s">
        <v>694</v>
      </c>
    </row>
    <row r="25" spans="2:5" ht="18.75" customHeight="1" x14ac:dyDescent="0.25">
      <c r="B25" s="49"/>
      <c r="C25" s="49" t="s">
        <v>335</v>
      </c>
      <c r="D25" s="49"/>
      <c r="E25" s="49"/>
    </row>
    <row r="26" spans="2:5" ht="13" x14ac:dyDescent="0.3">
      <c r="B26" s="205" t="s">
        <v>695</v>
      </c>
      <c r="C26" s="84" t="s">
        <v>826</v>
      </c>
      <c r="D26" s="48" t="s">
        <v>341</v>
      </c>
      <c r="E26" s="48" t="s">
        <v>815</v>
      </c>
    </row>
    <row r="27" spans="2:5" ht="13" x14ac:dyDescent="0.3">
      <c r="B27" s="205" t="s">
        <v>696</v>
      </c>
      <c r="C27" s="84" t="s">
        <v>701</v>
      </c>
      <c r="D27" s="48" t="s">
        <v>340</v>
      </c>
      <c r="E27" s="48" t="s">
        <v>723</v>
      </c>
    </row>
    <row r="28" spans="2:5" ht="13" x14ac:dyDescent="0.3">
      <c r="B28" s="205" t="s">
        <v>720</v>
      </c>
      <c r="C28" s="84" t="s">
        <v>721</v>
      </c>
      <c r="D28" s="48" t="s">
        <v>340</v>
      </c>
      <c r="E28" s="48" t="s">
        <v>722</v>
      </c>
    </row>
    <row r="29" spans="2:5" ht="13" x14ac:dyDescent="0.3">
      <c r="B29" s="205" t="s">
        <v>724</v>
      </c>
      <c r="C29" s="84" t="s">
        <v>821</v>
      </c>
      <c r="D29" s="48" t="s">
        <v>341</v>
      </c>
      <c r="E29" s="48" t="s">
        <v>798</v>
      </c>
    </row>
    <row r="30" spans="2:5" ht="13" x14ac:dyDescent="0.3">
      <c r="B30" s="205" t="s">
        <v>725</v>
      </c>
      <c r="C30" s="84" t="s">
        <v>697</v>
      </c>
      <c r="D30" s="48" t="s">
        <v>341</v>
      </c>
      <c r="E30" s="48" t="s">
        <v>336</v>
      </c>
    </row>
    <row r="31" spans="2:5" ht="13" x14ac:dyDescent="0.3">
      <c r="B31" s="205" t="s">
        <v>787</v>
      </c>
      <c r="C31" s="84" t="s">
        <v>818</v>
      </c>
      <c r="D31" s="48" t="s">
        <v>340</v>
      </c>
      <c r="E31" s="48" t="s">
        <v>816</v>
      </c>
    </row>
    <row r="33" spans="4:4" ht="13" x14ac:dyDescent="0.3">
      <c r="D33" s="48" t="s">
        <v>819</v>
      </c>
    </row>
    <row r="34" spans="4:4" ht="13" x14ac:dyDescent="0.3">
      <c r="D34" s="48" t="s">
        <v>817</v>
      </c>
    </row>
  </sheetData>
  <hyperlinks>
    <hyperlink ref="C6" location="'1'!A1" display="Webbtidbokning"/>
    <hyperlink ref="C7" location="'2'!A1" display="Vårdkontakter inom primärvården"/>
    <hyperlink ref="C8" location="'3'!A1" display="Besök och operationer/åtgärder i specialiserad vård "/>
    <hyperlink ref="C9" location="'4 '!A1" display="Genomförda operationer i förhållande till normalvecka "/>
    <hyperlink ref="C10" location="'5'!A1" display="Genomförda op./åtg, samt 1:a besök per vårdområde  "/>
    <hyperlink ref="C11" location="'6'!A1" display="Förändring av elektiva operationer och åtgårder"/>
    <hyperlink ref="C12" location="'7'!A1" display="Uppfyllnad av vårdgarantin "/>
    <hyperlink ref="C13" location="'8'!A1" display="Antal väntande totalt och därav mer än 90 dagar"/>
    <hyperlink ref="C14" location="'9'!A1" display="Väntad tid på besök eller operation/åtgärd"/>
    <hyperlink ref="C15" location="'10'!A1" display="Medicinskt orsakad väntan och patientvald väntan"/>
    <hyperlink ref="C16" location="'11'!A1" display="Väntande på specialiserad vård inom vårdgarantin"/>
    <hyperlink ref="C17" location="'12'!A1" display="Väntetid för elektiva (ej akuta) operationer"/>
    <hyperlink ref="C18" location="'13'!A1" display="Väntande på operation/åtgärd resp. första besök"/>
    <hyperlink ref="C19" location="'14'!A1" display="Ålder 70 år och äldre/under 70 år, väntat &gt;90 dagar"/>
    <hyperlink ref="C20" location="'15'!A1" display="Kvinnor och män. Andel som väntat längre än 90 dagar"/>
    <hyperlink ref="C21" location="'16a'!A1" display="Regioner. Förändring av antal första besök"/>
    <hyperlink ref="C22" location="'16b'!A1" display="Regioner. Förändring av antal operation/åtgärder"/>
    <hyperlink ref="C23" location="'17'!A1" display="Regioner. Förändring av antal väntande patienter"/>
    <hyperlink ref="C24" location="'18'!A1" display="Regioner. Operationer jämfört med normalvecka"/>
    <hyperlink ref="C26" location="'K1'!A1" display="Regioner. MOV pch PVV"/>
    <hyperlink ref="C27" location="'K2'!A1" display="Regioner. Förändring av elektiva operationer"/>
    <hyperlink ref="C28" location="'K3'!A1" display="Förändring av elektiva operationer, tvåställig nivå"/>
    <hyperlink ref="C30" location="'K5'!A1" display="Fem diagnosgrupper i primärvården"/>
    <hyperlink ref="C31" location="'K6'!A1" display="Genomförda operatione 2020 jämfört med 2019"/>
    <hyperlink ref="C29" location="'K4'!A1" display="Återbesök och 1:a besök inom primärvården"/>
  </hyperlinks>
  <pageMargins left="0.7" right="0.7" top="0.75" bottom="0.75" header="0.3" footer="0.3"/>
  <pageSetup paperSize="9" orientation="portrait" r:id="rId1"/>
  <drawing r:id="rId2"/>
  <legacyDrawing r:id="rId3"/>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51"/>
  <sheetViews>
    <sheetView topLeftCell="G1" zoomScaleNormal="100" workbookViewId="0">
      <pane ySplit="1" topLeftCell="A2" activePane="bottomLeft" state="frozen"/>
      <selection pane="bottomLeft"/>
    </sheetView>
  </sheetViews>
  <sheetFormatPr defaultRowHeight="12.5" x14ac:dyDescent="0.25"/>
  <cols>
    <col min="1" max="1" width="26.453125" style="123" customWidth="1"/>
    <col min="2" max="2" width="6.54296875" style="123" bestFit="1" customWidth="1"/>
    <col min="3" max="3" width="11.54296875" style="123" customWidth="1"/>
    <col min="4" max="4" width="13.453125" style="123" customWidth="1"/>
    <col min="5" max="5" width="8.90625" style="123" customWidth="1"/>
    <col min="6" max="6" width="11.453125" style="123" customWidth="1"/>
    <col min="7" max="7" width="9.54296875" style="123" customWidth="1"/>
    <col min="8" max="8" width="11.08984375" style="123" customWidth="1"/>
    <col min="9" max="9" width="11.54296875" style="123" customWidth="1"/>
    <col min="10" max="18" width="12.54296875" style="123" bestFit="1" customWidth="1"/>
    <col min="19" max="19" width="17.90625" style="123" bestFit="1" customWidth="1"/>
    <col min="20" max="20" width="11.08984375" style="123" bestFit="1" customWidth="1"/>
    <col min="21" max="248" width="9.08984375" style="123"/>
    <col min="249" max="249" width="18" style="123" customWidth="1"/>
    <col min="250" max="253" width="14.453125" style="123" customWidth="1"/>
    <col min="254" max="254" width="32" style="123" customWidth="1"/>
    <col min="255" max="255" width="3.90625" style="123" customWidth="1"/>
    <col min="256" max="256" width="14.453125" style="123" customWidth="1"/>
    <col min="257" max="260" width="15.08984375" style="123" customWidth="1"/>
    <col min="261" max="261" width="42.453125" style="123" bestFit="1" customWidth="1"/>
    <col min="262" max="262" width="32" style="123" bestFit="1" customWidth="1"/>
    <col min="263" max="263" width="32.453125" style="123" bestFit="1" customWidth="1"/>
    <col min="264" max="274" width="12.54296875" style="123" bestFit="1" customWidth="1"/>
    <col min="275" max="275" width="17.90625" style="123" bestFit="1" customWidth="1"/>
    <col min="276" max="276" width="11.08984375" style="123" bestFit="1" customWidth="1"/>
    <col min="277" max="504" width="9.08984375" style="123"/>
    <col min="505" max="505" width="18" style="123" customWidth="1"/>
    <col min="506" max="509" width="14.453125" style="123" customWidth="1"/>
    <col min="510" max="510" width="32" style="123" customWidth="1"/>
    <col min="511" max="511" width="3.90625" style="123" customWidth="1"/>
    <col min="512" max="512" width="14.453125" style="123" customWidth="1"/>
    <col min="513" max="516" width="15.08984375" style="123" customWidth="1"/>
    <col min="517" max="517" width="42.453125" style="123" bestFit="1" customWidth="1"/>
    <col min="518" max="518" width="32" style="123" bestFit="1" customWidth="1"/>
    <col min="519" max="519" width="32.453125" style="123" bestFit="1" customWidth="1"/>
    <col min="520" max="530" width="12.54296875" style="123" bestFit="1" customWidth="1"/>
    <col min="531" max="531" width="17.90625" style="123" bestFit="1" customWidth="1"/>
    <col min="532" max="532" width="11.08984375" style="123" bestFit="1" customWidth="1"/>
    <col min="533" max="760" width="9.08984375" style="123"/>
    <col min="761" max="761" width="18" style="123" customWidth="1"/>
    <col min="762" max="765" width="14.453125" style="123" customWidth="1"/>
    <col min="766" max="766" width="32" style="123" customWidth="1"/>
    <col min="767" max="767" width="3.90625" style="123" customWidth="1"/>
    <col min="768" max="768" width="14.453125" style="123" customWidth="1"/>
    <col min="769" max="772" width="15.08984375" style="123" customWidth="1"/>
    <col min="773" max="773" width="42.453125" style="123" bestFit="1" customWidth="1"/>
    <col min="774" max="774" width="32" style="123" bestFit="1" customWidth="1"/>
    <col min="775" max="775" width="32.453125" style="123" bestFit="1" customWidth="1"/>
    <col min="776" max="786" width="12.54296875" style="123" bestFit="1" customWidth="1"/>
    <col min="787" max="787" width="17.90625" style="123" bestFit="1" customWidth="1"/>
    <col min="788" max="788" width="11.08984375" style="123" bestFit="1" customWidth="1"/>
    <col min="789" max="1016" width="9.08984375" style="123"/>
    <col min="1017" max="1017" width="18" style="123" customWidth="1"/>
    <col min="1018" max="1021" width="14.453125" style="123" customWidth="1"/>
    <col min="1022" max="1022" width="32" style="123" customWidth="1"/>
    <col min="1023" max="1023" width="3.90625" style="123" customWidth="1"/>
    <col min="1024" max="1024" width="14.453125" style="123" customWidth="1"/>
    <col min="1025" max="1028" width="15.08984375" style="123" customWidth="1"/>
    <col min="1029" max="1029" width="42.453125" style="123" bestFit="1" customWidth="1"/>
    <col min="1030" max="1030" width="32" style="123" bestFit="1" customWidth="1"/>
    <col min="1031" max="1031" width="32.453125" style="123" bestFit="1" customWidth="1"/>
    <col min="1032" max="1042" width="12.54296875" style="123" bestFit="1" customWidth="1"/>
    <col min="1043" max="1043" width="17.90625" style="123" bestFit="1" customWidth="1"/>
    <col min="1044" max="1044" width="11.08984375" style="123" bestFit="1" customWidth="1"/>
    <col min="1045" max="1272" width="9.08984375" style="123"/>
    <col min="1273" max="1273" width="18" style="123" customWidth="1"/>
    <col min="1274" max="1277" width="14.453125" style="123" customWidth="1"/>
    <col min="1278" max="1278" width="32" style="123" customWidth="1"/>
    <col min="1279" max="1279" width="3.90625" style="123" customWidth="1"/>
    <col min="1280" max="1280" width="14.453125" style="123" customWidth="1"/>
    <col min="1281" max="1284" width="15.08984375" style="123" customWidth="1"/>
    <col min="1285" max="1285" width="42.453125" style="123" bestFit="1" customWidth="1"/>
    <col min="1286" max="1286" width="32" style="123" bestFit="1" customWidth="1"/>
    <col min="1287" max="1287" width="32.453125" style="123" bestFit="1" customWidth="1"/>
    <col min="1288" max="1298" width="12.54296875" style="123" bestFit="1" customWidth="1"/>
    <col min="1299" max="1299" width="17.90625" style="123" bestFit="1" customWidth="1"/>
    <col min="1300" max="1300" width="11.08984375" style="123" bestFit="1" customWidth="1"/>
    <col min="1301" max="1528" width="9.08984375" style="123"/>
    <col min="1529" max="1529" width="18" style="123" customWidth="1"/>
    <col min="1530" max="1533" width="14.453125" style="123" customWidth="1"/>
    <col min="1534" max="1534" width="32" style="123" customWidth="1"/>
    <col min="1535" max="1535" width="3.90625" style="123" customWidth="1"/>
    <col min="1536" max="1536" width="14.453125" style="123" customWidth="1"/>
    <col min="1537" max="1540" width="15.08984375" style="123" customWidth="1"/>
    <col min="1541" max="1541" width="42.453125" style="123" bestFit="1" customWidth="1"/>
    <col min="1542" max="1542" width="32" style="123" bestFit="1" customWidth="1"/>
    <col min="1543" max="1543" width="32.453125" style="123" bestFit="1" customWidth="1"/>
    <col min="1544" max="1554" width="12.54296875" style="123" bestFit="1" customWidth="1"/>
    <col min="1555" max="1555" width="17.90625" style="123" bestFit="1" customWidth="1"/>
    <col min="1556" max="1556" width="11.08984375" style="123" bestFit="1" customWidth="1"/>
    <col min="1557" max="1784" width="9.08984375" style="123"/>
    <col min="1785" max="1785" width="18" style="123" customWidth="1"/>
    <col min="1786" max="1789" width="14.453125" style="123" customWidth="1"/>
    <col min="1790" max="1790" width="32" style="123" customWidth="1"/>
    <col min="1791" max="1791" width="3.90625" style="123" customWidth="1"/>
    <col min="1792" max="1792" width="14.453125" style="123" customWidth="1"/>
    <col min="1793" max="1796" width="15.08984375" style="123" customWidth="1"/>
    <col min="1797" max="1797" width="42.453125" style="123" bestFit="1" customWidth="1"/>
    <col min="1798" max="1798" width="32" style="123" bestFit="1" customWidth="1"/>
    <col min="1799" max="1799" width="32.453125" style="123" bestFit="1" customWidth="1"/>
    <col min="1800" max="1810" width="12.54296875" style="123" bestFit="1" customWidth="1"/>
    <col min="1811" max="1811" width="17.90625" style="123" bestFit="1" customWidth="1"/>
    <col min="1812" max="1812" width="11.08984375" style="123" bestFit="1" customWidth="1"/>
    <col min="1813" max="2040" width="9.08984375" style="123"/>
    <col min="2041" max="2041" width="18" style="123" customWidth="1"/>
    <col min="2042" max="2045" width="14.453125" style="123" customWidth="1"/>
    <col min="2046" max="2046" width="32" style="123" customWidth="1"/>
    <col min="2047" max="2047" width="3.90625" style="123" customWidth="1"/>
    <col min="2048" max="2048" width="14.453125" style="123" customWidth="1"/>
    <col min="2049" max="2052" width="15.08984375" style="123" customWidth="1"/>
    <col min="2053" max="2053" width="42.453125" style="123" bestFit="1" customWidth="1"/>
    <col min="2054" max="2054" width="32" style="123" bestFit="1" customWidth="1"/>
    <col min="2055" max="2055" width="32.453125" style="123" bestFit="1" customWidth="1"/>
    <col min="2056" max="2066" width="12.54296875" style="123" bestFit="1" customWidth="1"/>
    <col min="2067" max="2067" width="17.90625" style="123" bestFit="1" customWidth="1"/>
    <col min="2068" max="2068" width="11.08984375" style="123" bestFit="1" customWidth="1"/>
    <col min="2069" max="2296" width="9.08984375" style="123"/>
    <col min="2297" max="2297" width="18" style="123" customWidth="1"/>
    <col min="2298" max="2301" width="14.453125" style="123" customWidth="1"/>
    <col min="2302" max="2302" width="32" style="123" customWidth="1"/>
    <col min="2303" max="2303" width="3.90625" style="123" customWidth="1"/>
    <col min="2304" max="2304" width="14.453125" style="123" customWidth="1"/>
    <col min="2305" max="2308" width="15.08984375" style="123" customWidth="1"/>
    <col min="2309" max="2309" width="42.453125" style="123" bestFit="1" customWidth="1"/>
    <col min="2310" max="2310" width="32" style="123" bestFit="1" customWidth="1"/>
    <col min="2311" max="2311" width="32.453125" style="123" bestFit="1" customWidth="1"/>
    <col min="2312" max="2322" width="12.54296875" style="123" bestFit="1" customWidth="1"/>
    <col min="2323" max="2323" width="17.90625" style="123" bestFit="1" customWidth="1"/>
    <col min="2324" max="2324" width="11.08984375" style="123" bestFit="1" customWidth="1"/>
    <col min="2325" max="2552" width="9.08984375" style="123"/>
    <col min="2553" max="2553" width="18" style="123" customWidth="1"/>
    <col min="2554" max="2557" width="14.453125" style="123" customWidth="1"/>
    <col min="2558" max="2558" width="32" style="123" customWidth="1"/>
    <col min="2559" max="2559" width="3.90625" style="123" customWidth="1"/>
    <col min="2560" max="2560" width="14.453125" style="123" customWidth="1"/>
    <col min="2561" max="2564" width="15.08984375" style="123" customWidth="1"/>
    <col min="2565" max="2565" width="42.453125" style="123" bestFit="1" customWidth="1"/>
    <col min="2566" max="2566" width="32" style="123" bestFit="1" customWidth="1"/>
    <col min="2567" max="2567" width="32.453125" style="123" bestFit="1" customWidth="1"/>
    <col min="2568" max="2578" width="12.54296875" style="123" bestFit="1" customWidth="1"/>
    <col min="2579" max="2579" width="17.90625" style="123" bestFit="1" customWidth="1"/>
    <col min="2580" max="2580" width="11.08984375" style="123" bestFit="1" customWidth="1"/>
    <col min="2581" max="2808" width="9.08984375" style="123"/>
    <col min="2809" max="2809" width="18" style="123" customWidth="1"/>
    <col min="2810" max="2813" width="14.453125" style="123" customWidth="1"/>
    <col min="2814" max="2814" width="32" style="123" customWidth="1"/>
    <col min="2815" max="2815" width="3.90625" style="123" customWidth="1"/>
    <col min="2816" max="2816" width="14.453125" style="123" customWidth="1"/>
    <col min="2817" max="2820" width="15.08984375" style="123" customWidth="1"/>
    <col min="2821" max="2821" width="42.453125" style="123" bestFit="1" customWidth="1"/>
    <col min="2822" max="2822" width="32" style="123" bestFit="1" customWidth="1"/>
    <col min="2823" max="2823" width="32.453125" style="123" bestFit="1" customWidth="1"/>
    <col min="2824" max="2834" width="12.54296875" style="123" bestFit="1" customWidth="1"/>
    <col min="2835" max="2835" width="17.90625" style="123" bestFit="1" customWidth="1"/>
    <col min="2836" max="2836" width="11.08984375" style="123" bestFit="1" customWidth="1"/>
    <col min="2837" max="3064" width="9.08984375" style="123"/>
    <col min="3065" max="3065" width="18" style="123" customWidth="1"/>
    <col min="3066" max="3069" width="14.453125" style="123" customWidth="1"/>
    <col min="3070" max="3070" width="32" style="123" customWidth="1"/>
    <col min="3071" max="3071" width="3.90625" style="123" customWidth="1"/>
    <col min="3072" max="3072" width="14.453125" style="123" customWidth="1"/>
    <col min="3073" max="3076" width="15.08984375" style="123" customWidth="1"/>
    <col min="3077" max="3077" width="42.453125" style="123" bestFit="1" customWidth="1"/>
    <col min="3078" max="3078" width="32" style="123" bestFit="1" customWidth="1"/>
    <col min="3079" max="3079" width="32.453125" style="123" bestFit="1" customWidth="1"/>
    <col min="3080" max="3090" width="12.54296875" style="123" bestFit="1" customWidth="1"/>
    <col min="3091" max="3091" width="17.90625" style="123" bestFit="1" customWidth="1"/>
    <col min="3092" max="3092" width="11.08984375" style="123" bestFit="1" customWidth="1"/>
    <col min="3093" max="3320" width="9.08984375" style="123"/>
    <col min="3321" max="3321" width="18" style="123" customWidth="1"/>
    <col min="3322" max="3325" width="14.453125" style="123" customWidth="1"/>
    <col min="3326" max="3326" width="32" style="123" customWidth="1"/>
    <col min="3327" max="3327" width="3.90625" style="123" customWidth="1"/>
    <col min="3328" max="3328" width="14.453125" style="123" customWidth="1"/>
    <col min="3329" max="3332" width="15.08984375" style="123" customWidth="1"/>
    <col min="3333" max="3333" width="42.453125" style="123" bestFit="1" customWidth="1"/>
    <col min="3334" max="3334" width="32" style="123" bestFit="1" customWidth="1"/>
    <col min="3335" max="3335" width="32.453125" style="123" bestFit="1" customWidth="1"/>
    <col min="3336" max="3346" width="12.54296875" style="123" bestFit="1" customWidth="1"/>
    <col min="3347" max="3347" width="17.90625" style="123" bestFit="1" customWidth="1"/>
    <col min="3348" max="3348" width="11.08984375" style="123" bestFit="1" customWidth="1"/>
    <col min="3349" max="3576" width="9.08984375" style="123"/>
    <col min="3577" max="3577" width="18" style="123" customWidth="1"/>
    <col min="3578" max="3581" width="14.453125" style="123" customWidth="1"/>
    <col min="3582" max="3582" width="32" style="123" customWidth="1"/>
    <col min="3583" max="3583" width="3.90625" style="123" customWidth="1"/>
    <col min="3584" max="3584" width="14.453125" style="123" customWidth="1"/>
    <col min="3585" max="3588" width="15.08984375" style="123" customWidth="1"/>
    <col min="3589" max="3589" width="42.453125" style="123" bestFit="1" customWidth="1"/>
    <col min="3590" max="3590" width="32" style="123" bestFit="1" customWidth="1"/>
    <col min="3591" max="3591" width="32.453125" style="123" bestFit="1" customWidth="1"/>
    <col min="3592" max="3602" width="12.54296875" style="123" bestFit="1" customWidth="1"/>
    <col min="3603" max="3603" width="17.90625" style="123" bestFit="1" customWidth="1"/>
    <col min="3604" max="3604" width="11.08984375" style="123" bestFit="1" customWidth="1"/>
    <col min="3605" max="3832" width="9.08984375" style="123"/>
    <col min="3833" max="3833" width="18" style="123" customWidth="1"/>
    <col min="3834" max="3837" width="14.453125" style="123" customWidth="1"/>
    <col min="3838" max="3838" width="32" style="123" customWidth="1"/>
    <col min="3839" max="3839" width="3.90625" style="123" customWidth="1"/>
    <col min="3840" max="3840" width="14.453125" style="123" customWidth="1"/>
    <col min="3841" max="3844" width="15.08984375" style="123" customWidth="1"/>
    <col min="3845" max="3845" width="42.453125" style="123" bestFit="1" customWidth="1"/>
    <col min="3846" max="3846" width="32" style="123" bestFit="1" customWidth="1"/>
    <col min="3847" max="3847" width="32.453125" style="123" bestFit="1" customWidth="1"/>
    <col min="3848" max="3858" width="12.54296875" style="123" bestFit="1" customWidth="1"/>
    <col min="3859" max="3859" width="17.90625" style="123" bestFit="1" customWidth="1"/>
    <col min="3860" max="3860" width="11.08984375" style="123" bestFit="1" customWidth="1"/>
    <col min="3861" max="4088" width="9.08984375" style="123"/>
    <col min="4089" max="4089" width="18" style="123" customWidth="1"/>
    <col min="4090" max="4093" width="14.453125" style="123" customWidth="1"/>
    <col min="4094" max="4094" width="32" style="123" customWidth="1"/>
    <col min="4095" max="4095" width="3.90625" style="123" customWidth="1"/>
    <col min="4096" max="4096" width="14.453125" style="123" customWidth="1"/>
    <col min="4097" max="4100" width="15.08984375" style="123" customWidth="1"/>
    <col min="4101" max="4101" width="42.453125" style="123" bestFit="1" customWidth="1"/>
    <col min="4102" max="4102" width="32" style="123" bestFit="1" customWidth="1"/>
    <col min="4103" max="4103" width="32.453125" style="123" bestFit="1" customWidth="1"/>
    <col min="4104" max="4114" width="12.54296875" style="123" bestFit="1" customWidth="1"/>
    <col min="4115" max="4115" width="17.90625" style="123" bestFit="1" customWidth="1"/>
    <col min="4116" max="4116" width="11.08984375" style="123" bestFit="1" customWidth="1"/>
    <col min="4117" max="4344" width="9.08984375" style="123"/>
    <col min="4345" max="4345" width="18" style="123" customWidth="1"/>
    <col min="4346" max="4349" width="14.453125" style="123" customWidth="1"/>
    <col min="4350" max="4350" width="32" style="123" customWidth="1"/>
    <col min="4351" max="4351" width="3.90625" style="123" customWidth="1"/>
    <col min="4352" max="4352" width="14.453125" style="123" customWidth="1"/>
    <col min="4353" max="4356" width="15.08984375" style="123" customWidth="1"/>
    <col min="4357" max="4357" width="42.453125" style="123" bestFit="1" customWidth="1"/>
    <col min="4358" max="4358" width="32" style="123" bestFit="1" customWidth="1"/>
    <col min="4359" max="4359" width="32.453125" style="123" bestFit="1" customWidth="1"/>
    <col min="4360" max="4370" width="12.54296875" style="123" bestFit="1" customWidth="1"/>
    <col min="4371" max="4371" width="17.90625" style="123" bestFit="1" customWidth="1"/>
    <col min="4372" max="4372" width="11.08984375" style="123" bestFit="1" customWidth="1"/>
    <col min="4373" max="4600" width="9.08984375" style="123"/>
    <col min="4601" max="4601" width="18" style="123" customWidth="1"/>
    <col min="4602" max="4605" width="14.453125" style="123" customWidth="1"/>
    <col min="4606" max="4606" width="32" style="123" customWidth="1"/>
    <col min="4607" max="4607" width="3.90625" style="123" customWidth="1"/>
    <col min="4608" max="4608" width="14.453125" style="123" customWidth="1"/>
    <col min="4609" max="4612" width="15.08984375" style="123" customWidth="1"/>
    <col min="4613" max="4613" width="42.453125" style="123" bestFit="1" customWidth="1"/>
    <col min="4614" max="4614" width="32" style="123" bestFit="1" customWidth="1"/>
    <col min="4615" max="4615" width="32.453125" style="123" bestFit="1" customWidth="1"/>
    <col min="4616" max="4626" width="12.54296875" style="123" bestFit="1" customWidth="1"/>
    <col min="4627" max="4627" width="17.90625" style="123" bestFit="1" customWidth="1"/>
    <col min="4628" max="4628" width="11.08984375" style="123" bestFit="1" customWidth="1"/>
    <col min="4629" max="4856" width="9.08984375" style="123"/>
    <col min="4857" max="4857" width="18" style="123" customWidth="1"/>
    <col min="4858" max="4861" width="14.453125" style="123" customWidth="1"/>
    <col min="4862" max="4862" width="32" style="123" customWidth="1"/>
    <col min="4863" max="4863" width="3.90625" style="123" customWidth="1"/>
    <col min="4864" max="4864" width="14.453125" style="123" customWidth="1"/>
    <col min="4865" max="4868" width="15.08984375" style="123" customWidth="1"/>
    <col min="4869" max="4869" width="42.453125" style="123" bestFit="1" customWidth="1"/>
    <col min="4870" max="4870" width="32" style="123" bestFit="1" customWidth="1"/>
    <col min="4871" max="4871" width="32.453125" style="123" bestFit="1" customWidth="1"/>
    <col min="4872" max="4882" width="12.54296875" style="123" bestFit="1" customWidth="1"/>
    <col min="4883" max="4883" width="17.90625" style="123" bestFit="1" customWidth="1"/>
    <col min="4884" max="4884" width="11.08984375" style="123" bestFit="1" customWidth="1"/>
    <col min="4885" max="5112" width="9.08984375" style="123"/>
    <col min="5113" max="5113" width="18" style="123" customWidth="1"/>
    <col min="5114" max="5117" width="14.453125" style="123" customWidth="1"/>
    <col min="5118" max="5118" width="32" style="123" customWidth="1"/>
    <col min="5119" max="5119" width="3.90625" style="123" customWidth="1"/>
    <col min="5120" max="5120" width="14.453125" style="123" customWidth="1"/>
    <col min="5121" max="5124" width="15.08984375" style="123" customWidth="1"/>
    <col min="5125" max="5125" width="42.453125" style="123" bestFit="1" customWidth="1"/>
    <col min="5126" max="5126" width="32" style="123" bestFit="1" customWidth="1"/>
    <col min="5127" max="5127" width="32.453125" style="123" bestFit="1" customWidth="1"/>
    <col min="5128" max="5138" width="12.54296875" style="123" bestFit="1" customWidth="1"/>
    <col min="5139" max="5139" width="17.90625" style="123" bestFit="1" customWidth="1"/>
    <col min="5140" max="5140" width="11.08984375" style="123" bestFit="1" customWidth="1"/>
    <col min="5141" max="5368" width="9.08984375" style="123"/>
    <col min="5369" max="5369" width="18" style="123" customWidth="1"/>
    <col min="5370" max="5373" width="14.453125" style="123" customWidth="1"/>
    <col min="5374" max="5374" width="32" style="123" customWidth="1"/>
    <col min="5375" max="5375" width="3.90625" style="123" customWidth="1"/>
    <col min="5376" max="5376" width="14.453125" style="123" customWidth="1"/>
    <col min="5377" max="5380" width="15.08984375" style="123" customWidth="1"/>
    <col min="5381" max="5381" width="42.453125" style="123" bestFit="1" customWidth="1"/>
    <col min="5382" max="5382" width="32" style="123" bestFit="1" customWidth="1"/>
    <col min="5383" max="5383" width="32.453125" style="123" bestFit="1" customWidth="1"/>
    <col min="5384" max="5394" width="12.54296875" style="123" bestFit="1" customWidth="1"/>
    <col min="5395" max="5395" width="17.90625" style="123" bestFit="1" customWidth="1"/>
    <col min="5396" max="5396" width="11.08984375" style="123" bestFit="1" customWidth="1"/>
    <col min="5397" max="5624" width="9.08984375" style="123"/>
    <col min="5625" max="5625" width="18" style="123" customWidth="1"/>
    <col min="5626" max="5629" width="14.453125" style="123" customWidth="1"/>
    <col min="5630" max="5630" width="32" style="123" customWidth="1"/>
    <col min="5631" max="5631" width="3.90625" style="123" customWidth="1"/>
    <col min="5632" max="5632" width="14.453125" style="123" customWidth="1"/>
    <col min="5633" max="5636" width="15.08984375" style="123" customWidth="1"/>
    <col min="5637" max="5637" width="42.453125" style="123" bestFit="1" customWidth="1"/>
    <col min="5638" max="5638" width="32" style="123" bestFit="1" customWidth="1"/>
    <col min="5639" max="5639" width="32.453125" style="123" bestFit="1" customWidth="1"/>
    <col min="5640" max="5650" width="12.54296875" style="123" bestFit="1" customWidth="1"/>
    <col min="5651" max="5651" width="17.90625" style="123" bestFit="1" customWidth="1"/>
    <col min="5652" max="5652" width="11.08984375" style="123" bestFit="1" customWidth="1"/>
    <col min="5653" max="5880" width="9.08984375" style="123"/>
    <col min="5881" max="5881" width="18" style="123" customWidth="1"/>
    <col min="5882" max="5885" width="14.453125" style="123" customWidth="1"/>
    <col min="5886" max="5886" width="32" style="123" customWidth="1"/>
    <col min="5887" max="5887" width="3.90625" style="123" customWidth="1"/>
    <col min="5888" max="5888" width="14.453125" style="123" customWidth="1"/>
    <col min="5889" max="5892" width="15.08984375" style="123" customWidth="1"/>
    <col min="5893" max="5893" width="42.453125" style="123" bestFit="1" customWidth="1"/>
    <col min="5894" max="5894" width="32" style="123" bestFit="1" customWidth="1"/>
    <col min="5895" max="5895" width="32.453125" style="123" bestFit="1" customWidth="1"/>
    <col min="5896" max="5906" width="12.54296875" style="123" bestFit="1" customWidth="1"/>
    <col min="5907" max="5907" width="17.90625" style="123" bestFit="1" customWidth="1"/>
    <col min="5908" max="5908" width="11.08984375" style="123" bestFit="1" customWidth="1"/>
    <col min="5909" max="6136" width="9.08984375" style="123"/>
    <col min="6137" max="6137" width="18" style="123" customWidth="1"/>
    <col min="6138" max="6141" width="14.453125" style="123" customWidth="1"/>
    <col min="6142" max="6142" width="32" style="123" customWidth="1"/>
    <col min="6143" max="6143" width="3.90625" style="123" customWidth="1"/>
    <col min="6144" max="6144" width="14.453125" style="123" customWidth="1"/>
    <col min="6145" max="6148" width="15.08984375" style="123" customWidth="1"/>
    <col min="6149" max="6149" width="42.453125" style="123" bestFit="1" customWidth="1"/>
    <col min="6150" max="6150" width="32" style="123" bestFit="1" customWidth="1"/>
    <col min="6151" max="6151" width="32.453125" style="123" bestFit="1" customWidth="1"/>
    <col min="6152" max="6162" width="12.54296875" style="123" bestFit="1" customWidth="1"/>
    <col min="6163" max="6163" width="17.90625" style="123" bestFit="1" customWidth="1"/>
    <col min="6164" max="6164" width="11.08984375" style="123" bestFit="1" customWidth="1"/>
    <col min="6165" max="6392" width="9.08984375" style="123"/>
    <col min="6393" max="6393" width="18" style="123" customWidth="1"/>
    <col min="6394" max="6397" width="14.453125" style="123" customWidth="1"/>
    <col min="6398" max="6398" width="32" style="123" customWidth="1"/>
    <col min="6399" max="6399" width="3.90625" style="123" customWidth="1"/>
    <col min="6400" max="6400" width="14.453125" style="123" customWidth="1"/>
    <col min="6401" max="6404" width="15.08984375" style="123" customWidth="1"/>
    <col min="6405" max="6405" width="42.453125" style="123" bestFit="1" customWidth="1"/>
    <col min="6406" max="6406" width="32" style="123" bestFit="1" customWidth="1"/>
    <col min="6407" max="6407" width="32.453125" style="123" bestFit="1" customWidth="1"/>
    <col min="6408" max="6418" width="12.54296875" style="123" bestFit="1" customWidth="1"/>
    <col min="6419" max="6419" width="17.90625" style="123" bestFit="1" customWidth="1"/>
    <col min="6420" max="6420" width="11.08984375" style="123" bestFit="1" customWidth="1"/>
    <col min="6421" max="6648" width="9.08984375" style="123"/>
    <col min="6649" max="6649" width="18" style="123" customWidth="1"/>
    <col min="6650" max="6653" width="14.453125" style="123" customWidth="1"/>
    <col min="6654" max="6654" width="32" style="123" customWidth="1"/>
    <col min="6655" max="6655" width="3.90625" style="123" customWidth="1"/>
    <col min="6656" max="6656" width="14.453125" style="123" customWidth="1"/>
    <col min="6657" max="6660" width="15.08984375" style="123" customWidth="1"/>
    <col min="6661" max="6661" width="42.453125" style="123" bestFit="1" customWidth="1"/>
    <col min="6662" max="6662" width="32" style="123" bestFit="1" customWidth="1"/>
    <col min="6663" max="6663" width="32.453125" style="123" bestFit="1" customWidth="1"/>
    <col min="6664" max="6674" width="12.54296875" style="123" bestFit="1" customWidth="1"/>
    <col min="6675" max="6675" width="17.90625" style="123" bestFit="1" customWidth="1"/>
    <col min="6676" max="6676" width="11.08984375" style="123" bestFit="1" customWidth="1"/>
    <col min="6677" max="6904" width="9.08984375" style="123"/>
    <col min="6905" max="6905" width="18" style="123" customWidth="1"/>
    <col min="6906" max="6909" width="14.453125" style="123" customWidth="1"/>
    <col min="6910" max="6910" width="32" style="123" customWidth="1"/>
    <col min="6911" max="6911" width="3.90625" style="123" customWidth="1"/>
    <col min="6912" max="6912" width="14.453125" style="123" customWidth="1"/>
    <col min="6913" max="6916" width="15.08984375" style="123" customWidth="1"/>
    <col min="6917" max="6917" width="42.453125" style="123" bestFit="1" customWidth="1"/>
    <col min="6918" max="6918" width="32" style="123" bestFit="1" customWidth="1"/>
    <col min="6919" max="6919" width="32.453125" style="123" bestFit="1" customWidth="1"/>
    <col min="6920" max="6930" width="12.54296875" style="123" bestFit="1" customWidth="1"/>
    <col min="6931" max="6931" width="17.90625" style="123" bestFit="1" customWidth="1"/>
    <col min="6932" max="6932" width="11.08984375" style="123" bestFit="1" customWidth="1"/>
    <col min="6933" max="7160" width="9.08984375" style="123"/>
    <col min="7161" max="7161" width="18" style="123" customWidth="1"/>
    <col min="7162" max="7165" width="14.453125" style="123" customWidth="1"/>
    <col min="7166" max="7166" width="32" style="123" customWidth="1"/>
    <col min="7167" max="7167" width="3.90625" style="123" customWidth="1"/>
    <col min="7168" max="7168" width="14.453125" style="123" customWidth="1"/>
    <col min="7169" max="7172" width="15.08984375" style="123" customWidth="1"/>
    <col min="7173" max="7173" width="42.453125" style="123" bestFit="1" customWidth="1"/>
    <col min="7174" max="7174" width="32" style="123" bestFit="1" customWidth="1"/>
    <col min="7175" max="7175" width="32.453125" style="123" bestFit="1" customWidth="1"/>
    <col min="7176" max="7186" width="12.54296875" style="123" bestFit="1" customWidth="1"/>
    <col min="7187" max="7187" width="17.90625" style="123" bestFit="1" customWidth="1"/>
    <col min="7188" max="7188" width="11.08984375" style="123" bestFit="1" customWidth="1"/>
    <col min="7189" max="7416" width="9.08984375" style="123"/>
    <col min="7417" max="7417" width="18" style="123" customWidth="1"/>
    <col min="7418" max="7421" width="14.453125" style="123" customWidth="1"/>
    <col min="7422" max="7422" width="32" style="123" customWidth="1"/>
    <col min="7423" max="7423" width="3.90625" style="123" customWidth="1"/>
    <col min="7424" max="7424" width="14.453125" style="123" customWidth="1"/>
    <col min="7425" max="7428" width="15.08984375" style="123" customWidth="1"/>
    <col min="7429" max="7429" width="42.453125" style="123" bestFit="1" customWidth="1"/>
    <col min="7430" max="7430" width="32" style="123" bestFit="1" customWidth="1"/>
    <col min="7431" max="7431" width="32.453125" style="123" bestFit="1" customWidth="1"/>
    <col min="7432" max="7442" width="12.54296875" style="123" bestFit="1" customWidth="1"/>
    <col min="7443" max="7443" width="17.90625" style="123" bestFit="1" customWidth="1"/>
    <col min="7444" max="7444" width="11.08984375" style="123" bestFit="1" customWidth="1"/>
    <col min="7445" max="7672" width="9.08984375" style="123"/>
    <col min="7673" max="7673" width="18" style="123" customWidth="1"/>
    <col min="7674" max="7677" width="14.453125" style="123" customWidth="1"/>
    <col min="7678" max="7678" width="32" style="123" customWidth="1"/>
    <col min="7679" max="7679" width="3.90625" style="123" customWidth="1"/>
    <col min="7680" max="7680" width="14.453125" style="123" customWidth="1"/>
    <col min="7681" max="7684" width="15.08984375" style="123" customWidth="1"/>
    <col min="7685" max="7685" width="42.453125" style="123" bestFit="1" customWidth="1"/>
    <col min="7686" max="7686" width="32" style="123" bestFit="1" customWidth="1"/>
    <col min="7687" max="7687" width="32.453125" style="123" bestFit="1" customWidth="1"/>
    <col min="7688" max="7698" width="12.54296875" style="123" bestFit="1" customWidth="1"/>
    <col min="7699" max="7699" width="17.90625" style="123" bestFit="1" customWidth="1"/>
    <col min="7700" max="7700" width="11.08984375" style="123" bestFit="1" customWidth="1"/>
    <col min="7701" max="7928" width="9.08984375" style="123"/>
    <col min="7929" max="7929" width="18" style="123" customWidth="1"/>
    <col min="7930" max="7933" width="14.453125" style="123" customWidth="1"/>
    <col min="7934" max="7934" width="32" style="123" customWidth="1"/>
    <col min="7935" max="7935" width="3.90625" style="123" customWidth="1"/>
    <col min="7936" max="7936" width="14.453125" style="123" customWidth="1"/>
    <col min="7937" max="7940" width="15.08984375" style="123" customWidth="1"/>
    <col min="7941" max="7941" width="42.453125" style="123" bestFit="1" customWidth="1"/>
    <col min="7942" max="7942" width="32" style="123" bestFit="1" customWidth="1"/>
    <col min="7943" max="7943" width="32.453125" style="123" bestFit="1" customWidth="1"/>
    <col min="7944" max="7954" width="12.54296875" style="123" bestFit="1" customWidth="1"/>
    <col min="7955" max="7955" width="17.90625" style="123" bestFit="1" customWidth="1"/>
    <col min="7956" max="7956" width="11.08984375" style="123" bestFit="1" customWidth="1"/>
    <col min="7957" max="8184" width="9.08984375" style="123"/>
    <col min="8185" max="8185" width="18" style="123" customWidth="1"/>
    <col min="8186" max="8189" width="14.453125" style="123" customWidth="1"/>
    <col min="8190" max="8190" width="32" style="123" customWidth="1"/>
    <col min="8191" max="8191" width="3.90625" style="123" customWidth="1"/>
    <col min="8192" max="8192" width="14.453125" style="123" customWidth="1"/>
    <col min="8193" max="8196" width="15.08984375" style="123" customWidth="1"/>
    <col min="8197" max="8197" width="42.453125" style="123" bestFit="1" customWidth="1"/>
    <col min="8198" max="8198" width="32" style="123" bestFit="1" customWidth="1"/>
    <col min="8199" max="8199" width="32.453125" style="123" bestFit="1" customWidth="1"/>
    <col min="8200" max="8210" width="12.54296875" style="123" bestFit="1" customWidth="1"/>
    <col min="8211" max="8211" width="17.90625" style="123" bestFit="1" customWidth="1"/>
    <col min="8212" max="8212" width="11.08984375" style="123" bestFit="1" customWidth="1"/>
    <col min="8213" max="8440" width="9.08984375" style="123"/>
    <col min="8441" max="8441" width="18" style="123" customWidth="1"/>
    <col min="8442" max="8445" width="14.453125" style="123" customWidth="1"/>
    <col min="8446" max="8446" width="32" style="123" customWidth="1"/>
    <col min="8447" max="8447" width="3.90625" style="123" customWidth="1"/>
    <col min="8448" max="8448" width="14.453125" style="123" customWidth="1"/>
    <col min="8449" max="8452" width="15.08984375" style="123" customWidth="1"/>
    <col min="8453" max="8453" width="42.453125" style="123" bestFit="1" customWidth="1"/>
    <col min="8454" max="8454" width="32" style="123" bestFit="1" customWidth="1"/>
    <col min="8455" max="8455" width="32.453125" style="123" bestFit="1" customWidth="1"/>
    <col min="8456" max="8466" width="12.54296875" style="123" bestFit="1" customWidth="1"/>
    <col min="8467" max="8467" width="17.90625" style="123" bestFit="1" customWidth="1"/>
    <col min="8468" max="8468" width="11.08984375" style="123" bestFit="1" customWidth="1"/>
    <col min="8469" max="8696" width="9.08984375" style="123"/>
    <col min="8697" max="8697" width="18" style="123" customWidth="1"/>
    <col min="8698" max="8701" width="14.453125" style="123" customWidth="1"/>
    <col min="8702" max="8702" width="32" style="123" customWidth="1"/>
    <col min="8703" max="8703" width="3.90625" style="123" customWidth="1"/>
    <col min="8704" max="8704" width="14.453125" style="123" customWidth="1"/>
    <col min="8705" max="8708" width="15.08984375" style="123" customWidth="1"/>
    <col min="8709" max="8709" width="42.453125" style="123" bestFit="1" customWidth="1"/>
    <col min="8710" max="8710" width="32" style="123" bestFit="1" customWidth="1"/>
    <col min="8711" max="8711" width="32.453125" style="123" bestFit="1" customWidth="1"/>
    <col min="8712" max="8722" width="12.54296875" style="123" bestFit="1" customWidth="1"/>
    <col min="8723" max="8723" width="17.90625" style="123" bestFit="1" customWidth="1"/>
    <col min="8724" max="8724" width="11.08984375" style="123" bestFit="1" customWidth="1"/>
    <col min="8725" max="8952" width="9.08984375" style="123"/>
    <col min="8953" max="8953" width="18" style="123" customWidth="1"/>
    <col min="8954" max="8957" width="14.453125" style="123" customWidth="1"/>
    <col min="8958" max="8958" width="32" style="123" customWidth="1"/>
    <col min="8959" max="8959" width="3.90625" style="123" customWidth="1"/>
    <col min="8960" max="8960" width="14.453125" style="123" customWidth="1"/>
    <col min="8961" max="8964" width="15.08984375" style="123" customWidth="1"/>
    <col min="8965" max="8965" width="42.453125" style="123" bestFit="1" customWidth="1"/>
    <col min="8966" max="8966" width="32" style="123" bestFit="1" customWidth="1"/>
    <col min="8967" max="8967" width="32.453125" style="123" bestFit="1" customWidth="1"/>
    <col min="8968" max="8978" width="12.54296875" style="123" bestFit="1" customWidth="1"/>
    <col min="8979" max="8979" width="17.90625" style="123" bestFit="1" customWidth="1"/>
    <col min="8980" max="8980" width="11.08984375" style="123" bestFit="1" customWidth="1"/>
    <col min="8981" max="9208" width="9.08984375" style="123"/>
    <col min="9209" max="9209" width="18" style="123" customWidth="1"/>
    <col min="9210" max="9213" width="14.453125" style="123" customWidth="1"/>
    <col min="9214" max="9214" width="32" style="123" customWidth="1"/>
    <col min="9215" max="9215" width="3.90625" style="123" customWidth="1"/>
    <col min="9216" max="9216" width="14.453125" style="123" customWidth="1"/>
    <col min="9217" max="9220" width="15.08984375" style="123" customWidth="1"/>
    <col min="9221" max="9221" width="42.453125" style="123" bestFit="1" customWidth="1"/>
    <col min="9222" max="9222" width="32" style="123" bestFit="1" customWidth="1"/>
    <col min="9223" max="9223" width="32.453125" style="123" bestFit="1" customWidth="1"/>
    <col min="9224" max="9234" width="12.54296875" style="123" bestFit="1" customWidth="1"/>
    <col min="9235" max="9235" width="17.90625" style="123" bestFit="1" customWidth="1"/>
    <col min="9236" max="9236" width="11.08984375" style="123" bestFit="1" customWidth="1"/>
    <col min="9237" max="9464" width="9.08984375" style="123"/>
    <col min="9465" max="9465" width="18" style="123" customWidth="1"/>
    <col min="9466" max="9469" width="14.453125" style="123" customWidth="1"/>
    <col min="9470" max="9470" width="32" style="123" customWidth="1"/>
    <col min="9471" max="9471" width="3.90625" style="123" customWidth="1"/>
    <col min="9472" max="9472" width="14.453125" style="123" customWidth="1"/>
    <col min="9473" max="9476" width="15.08984375" style="123" customWidth="1"/>
    <col min="9477" max="9477" width="42.453125" style="123" bestFit="1" customWidth="1"/>
    <col min="9478" max="9478" width="32" style="123" bestFit="1" customWidth="1"/>
    <col min="9479" max="9479" width="32.453125" style="123" bestFit="1" customWidth="1"/>
    <col min="9480" max="9490" width="12.54296875" style="123" bestFit="1" customWidth="1"/>
    <col min="9491" max="9491" width="17.90625" style="123" bestFit="1" customWidth="1"/>
    <col min="9492" max="9492" width="11.08984375" style="123" bestFit="1" customWidth="1"/>
    <col min="9493" max="9720" width="9.08984375" style="123"/>
    <col min="9721" max="9721" width="18" style="123" customWidth="1"/>
    <col min="9722" max="9725" width="14.453125" style="123" customWidth="1"/>
    <col min="9726" max="9726" width="32" style="123" customWidth="1"/>
    <col min="9727" max="9727" width="3.90625" style="123" customWidth="1"/>
    <col min="9728" max="9728" width="14.453125" style="123" customWidth="1"/>
    <col min="9729" max="9732" width="15.08984375" style="123" customWidth="1"/>
    <col min="9733" max="9733" width="42.453125" style="123" bestFit="1" customWidth="1"/>
    <col min="9734" max="9734" width="32" style="123" bestFit="1" customWidth="1"/>
    <col min="9735" max="9735" width="32.453125" style="123" bestFit="1" customWidth="1"/>
    <col min="9736" max="9746" width="12.54296875" style="123" bestFit="1" customWidth="1"/>
    <col min="9747" max="9747" width="17.90625" style="123" bestFit="1" customWidth="1"/>
    <col min="9748" max="9748" width="11.08984375" style="123" bestFit="1" customWidth="1"/>
    <col min="9749" max="9976" width="9.08984375" style="123"/>
    <col min="9977" max="9977" width="18" style="123" customWidth="1"/>
    <col min="9978" max="9981" width="14.453125" style="123" customWidth="1"/>
    <col min="9982" max="9982" width="32" style="123" customWidth="1"/>
    <col min="9983" max="9983" width="3.90625" style="123" customWidth="1"/>
    <col min="9984" max="9984" width="14.453125" style="123" customWidth="1"/>
    <col min="9985" max="9988" width="15.08984375" style="123" customWidth="1"/>
    <col min="9989" max="9989" width="42.453125" style="123" bestFit="1" customWidth="1"/>
    <col min="9990" max="9990" width="32" style="123" bestFit="1" customWidth="1"/>
    <col min="9991" max="9991" width="32.453125" style="123" bestFit="1" customWidth="1"/>
    <col min="9992" max="10002" width="12.54296875" style="123" bestFit="1" customWidth="1"/>
    <col min="10003" max="10003" width="17.90625" style="123" bestFit="1" customWidth="1"/>
    <col min="10004" max="10004" width="11.08984375" style="123" bestFit="1" customWidth="1"/>
    <col min="10005" max="10232" width="9.08984375" style="123"/>
    <col min="10233" max="10233" width="18" style="123" customWidth="1"/>
    <col min="10234" max="10237" width="14.453125" style="123" customWidth="1"/>
    <col min="10238" max="10238" width="32" style="123" customWidth="1"/>
    <col min="10239" max="10239" width="3.90625" style="123" customWidth="1"/>
    <col min="10240" max="10240" width="14.453125" style="123" customWidth="1"/>
    <col min="10241" max="10244" width="15.08984375" style="123" customWidth="1"/>
    <col min="10245" max="10245" width="42.453125" style="123" bestFit="1" customWidth="1"/>
    <col min="10246" max="10246" width="32" style="123" bestFit="1" customWidth="1"/>
    <col min="10247" max="10247" width="32.453125" style="123" bestFit="1" customWidth="1"/>
    <col min="10248" max="10258" width="12.54296875" style="123" bestFit="1" customWidth="1"/>
    <col min="10259" max="10259" width="17.90625" style="123" bestFit="1" customWidth="1"/>
    <col min="10260" max="10260" width="11.08984375" style="123" bestFit="1" customWidth="1"/>
    <col min="10261" max="10488" width="9.08984375" style="123"/>
    <col min="10489" max="10489" width="18" style="123" customWidth="1"/>
    <col min="10490" max="10493" width="14.453125" style="123" customWidth="1"/>
    <col min="10494" max="10494" width="32" style="123" customWidth="1"/>
    <col min="10495" max="10495" width="3.90625" style="123" customWidth="1"/>
    <col min="10496" max="10496" width="14.453125" style="123" customWidth="1"/>
    <col min="10497" max="10500" width="15.08984375" style="123" customWidth="1"/>
    <col min="10501" max="10501" width="42.453125" style="123" bestFit="1" customWidth="1"/>
    <col min="10502" max="10502" width="32" style="123" bestFit="1" customWidth="1"/>
    <col min="10503" max="10503" width="32.453125" style="123" bestFit="1" customWidth="1"/>
    <col min="10504" max="10514" width="12.54296875" style="123" bestFit="1" customWidth="1"/>
    <col min="10515" max="10515" width="17.90625" style="123" bestFit="1" customWidth="1"/>
    <col min="10516" max="10516" width="11.08984375" style="123" bestFit="1" customWidth="1"/>
    <col min="10517" max="10744" width="9.08984375" style="123"/>
    <col min="10745" max="10745" width="18" style="123" customWidth="1"/>
    <col min="10746" max="10749" width="14.453125" style="123" customWidth="1"/>
    <col min="10750" max="10750" width="32" style="123" customWidth="1"/>
    <col min="10751" max="10751" width="3.90625" style="123" customWidth="1"/>
    <col min="10752" max="10752" width="14.453125" style="123" customWidth="1"/>
    <col min="10753" max="10756" width="15.08984375" style="123" customWidth="1"/>
    <col min="10757" max="10757" width="42.453125" style="123" bestFit="1" customWidth="1"/>
    <col min="10758" max="10758" width="32" style="123" bestFit="1" customWidth="1"/>
    <col min="10759" max="10759" width="32.453125" style="123" bestFit="1" customWidth="1"/>
    <col min="10760" max="10770" width="12.54296875" style="123" bestFit="1" customWidth="1"/>
    <col min="10771" max="10771" width="17.90625" style="123" bestFit="1" customWidth="1"/>
    <col min="10772" max="10772" width="11.08984375" style="123" bestFit="1" customWidth="1"/>
    <col min="10773" max="11000" width="9.08984375" style="123"/>
    <col min="11001" max="11001" width="18" style="123" customWidth="1"/>
    <col min="11002" max="11005" width="14.453125" style="123" customWidth="1"/>
    <col min="11006" max="11006" width="32" style="123" customWidth="1"/>
    <col min="11007" max="11007" width="3.90625" style="123" customWidth="1"/>
    <col min="11008" max="11008" width="14.453125" style="123" customWidth="1"/>
    <col min="11009" max="11012" width="15.08984375" style="123" customWidth="1"/>
    <col min="11013" max="11013" width="42.453125" style="123" bestFit="1" customWidth="1"/>
    <col min="11014" max="11014" width="32" style="123" bestFit="1" customWidth="1"/>
    <col min="11015" max="11015" width="32.453125" style="123" bestFit="1" customWidth="1"/>
    <col min="11016" max="11026" width="12.54296875" style="123" bestFit="1" customWidth="1"/>
    <col min="11027" max="11027" width="17.90625" style="123" bestFit="1" customWidth="1"/>
    <col min="11028" max="11028" width="11.08984375" style="123" bestFit="1" customWidth="1"/>
    <col min="11029" max="11256" width="9.08984375" style="123"/>
    <col min="11257" max="11257" width="18" style="123" customWidth="1"/>
    <col min="11258" max="11261" width="14.453125" style="123" customWidth="1"/>
    <col min="11262" max="11262" width="32" style="123" customWidth="1"/>
    <col min="11263" max="11263" width="3.90625" style="123" customWidth="1"/>
    <col min="11264" max="11264" width="14.453125" style="123" customWidth="1"/>
    <col min="11265" max="11268" width="15.08984375" style="123" customWidth="1"/>
    <col min="11269" max="11269" width="42.453125" style="123" bestFit="1" customWidth="1"/>
    <col min="11270" max="11270" width="32" style="123" bestFit="1" customWidth="1"/>
    <col min="11271" max="11271" width="32.453125" style="123" bestFit="1" customWidth="1"/>
    <col min="11272" max="11282" width="12.54296875" style="123" bestFit="1" customWidth="1"/>
    <col min="11283" max="11283" width="17.90625" style="123" bestFit="1" customWidth="1"/>
    <col min="11284" max="11284" width="11.08984375" style="123" bestFit="1" customWidth="1"/>
    <col min="11285" max="11512" width="9.08984375" style="123"/>
    <col min="11513" max="11513" width="18" style="123" customWidth="1"/>
    <col min="11514" max="11517" width="14.453125" style="123" customWidth="1"/>
    <col min="11518" max="11518" width="32" style="123" customWidth="1"/>
    <col min="11519" max="11519" width="3.90625" style="123" customWidth="1"/>
    <col min="11520" max="11520" width="14.453125" style="123" customWidth="1"/>
    <col min="11521" max="11524" width="15.08984375" style="123" customWidth="1"/>
    <col min="11525" max="11525" width="42.453125" style="123" bestFit="1" customWidth="1"/>
    <col min="11526" max="11526" width="32" style="123" bestFit="1" customWidth="1"/>
    <col min="11527" max="11527" width="32.453125" style="123" bestFit="1" customWidth="1"/>
    <col min="11528" max="11538" width="12.54296875" style="123" bestFit="1" customWidth="1"/>
    <col min="11539" max="11539" width="17.90625" style="123" bestFit="1" customWidth="1"/>
    <col min="11540" max="11540" width="11.08984375" style="123" bestFit="1" customWidth="1"/>
    <col min="11541" max="11768" width="9.08984375" style="123"/>
    <col min="11769" max="11769" width="18" style="123" customWidth="1"/>
    <col min="11770" max="11773" width="14.453125" style="123" customWidth="1"/>
    <col min="11774" max="11774" width="32" style="123" customWidth="1"/>
    <col min="11775" max="11775" width="3.90625" style="123" customWidth="1"/>
    <col min="11776" max="11776" width="14.453125" style="123" customWidth="1"/>
    <col min="11777" max="11780" width="15.08984375" style="123" customWidth="1"/>
    <col min="11781" max="11781" width="42.453125" style="123" bestFit="1" customWidth="1"/>
    <col min="11782" max="11782" width="32" style="123" bestFit="1" customWidth="1"/>
    <col min="11783" max="11783" width="32.453125" style="123" bestFit="1" customWidth="1"/>
    <col min="11784" max="11794" width="12.54296875" style="123" bestFit="1" customWidth="1"/>
    <col min="11795" max="11795" width="17.90625" style="123" bestFit="1" customWidth="1"/>
    <col min="11796" max="11796" width="11.08984375" style="123" bestFit="1" customWidth="1"/>
    <col min="11797" max="12024" width="9.08984375" style="123"/>
    <col min="12025" max="12025" width="18" style="123" customWidth="1"/>
    <col min="12026" max="12029" width="14.453125" style="123" customWidth="1"/>
    <col min="12030" max="12030" width="32" style="123" customWidth="1"/>
    <col min="12031" max="12031" width="3.90625" style="123" customWidth="1"/>
    <col min="12032" max="12032" width="14.453125" style="123" customWidth="1"/>
    <col min="12033" max="12036" width="15.08984375" style="123" customWidth="1"/>
    <col min="12037" max="12037" width="42.453125" style="123" bestFit="1" customWidth="1"/>
    <col min="12038" max="12038" width="32" style="123" bestFit="1" customWidth="1"/>
    <col min="12039" max="12039" width="32.453125" style="123" bestFit="1" customWidth="1"/>
    <col min="12040" max="12050" width="12.54296875" style="123" bestFit="1" customWidth="1"/>
    <col min="12051" max="12051" width="17.90625" style="123" bestFit="1" customWidth="1"/>
    <col min="12052" max="12052" width="11.08984375" style="123" bestFit="1" customWidth="1"/>
    <col min="12053" max="12280" width="9.08984375" style="123"/>
    <col min="12281" max="12281" width="18" style="123" customWidth="1"/>
    <col min="12282" max="12285" width="14.453125" style="123" customWidth="1"/>
    <col min="12286" max="12286" width="32" style="123" customWidth="1"/>
    <col min="12287" max="12287" width="3.90625" style="123" customWidth="1"/>
    <col min="12288" max="12288" width="14.453125" style="123" customWidth="1"/>
    <col min="12289" max="12292" width="15.08984375" style="123" customWidth="1"/>
    <col min="12293" max="12293" width="42.453125" style="123" bestFit="1" customWidth="1"/>
    <col min="12294" max="12294" width="32" style="123" bestFit="1" customWidth="1"/>
    <col min="12295" max="12295" width="32.453125" style="123" bestFit="1" customWidth="1"/>
    <col min="12296" max="12306" width="12.54296875" style="123" bestFit="1" customWidth="1"/>
    <col min="12307" max="12307" width="17.90625" style="123" bestFit="1" customWidth="1"/>
    <col min="12308" max="12308" width="11.08984375" style="123" bestFit="1" customWidth="1"/>
    <col min="12309" max="12536" width="9.08984375" style="123"/>
    <col min="12537" max="12537" width="18" style="123" customWidth="1"/>
    <col min="12538" max="12541" width="14.453125" style="123" customWidth="1"/>
    <col min="12542" max="12542" width="32" style="123" customWidth="1"/>
    <col min="12543" max="12543" width="3.90625" style="123" customWidth="1"/>
    <col min="12544" max="12544" width="14.453125" style="123" customWidth="1"/>
    <col min="12545" max="12548" width="15.08984375" style="123" customWidth="1"/>
    <col min="12549" max="12549" width="42.453125" style="123" bestFit="1" customWidth="1"/>
    <col min="12550" max="12550" width="32" style="123" bestFit="1" customWidth="1"/>
    <col min="12551" max="12551" width="32.453125" style="123" bestFit="1" customWidth="1"/>
    <col min="12552" max="12562" width="12.54296875" style="123" bestFit="1" customWidth="1"/>
    <col min="12563" max="12563" width="17.90625" style="123" bestFit="1" customWidth="1"/>
    <col min="12564" max="12564" width="11.08984375" style="123" bestFit="1" customWidth="1"/>
    <col min="12565" max="12792" width="9.08984375" style="123"/>
    <col min="12793" max="12793" width="18" style="123" customWidth="1"/>
    <col min="12794" max="12797" width="14.453125" style="123" customWidth="1"/>
    <col min="12798" max="12798" width="32" style="123" customWidth="1"/>
    <col min="12799" max="12799" width="3.90625" style="123" customWidth="1"/>
    <col min="12800" max="12800" width="14.453125" style="123" customWidth="1"/>
    <col min="12801" max="12804" width="15.08984375" style="123" customWidth="1"/>
    <col min="12805" max="12805" width="42.453125" style="123" bestFit="1" customWidth="1"/>
    <col min="12806" max="12806" width="32" style="123" bestFit="1" customWidth="1"/>
    <col min="12807" max="12807" width="32.453125" style="123" bestFit="1" customWidth="1"/>
    <col min="12808" max="12818" width="12.54296875" style="123" bestFit="1" customWidth="1"/>
    <col min="12819" max="12819" width="17.90625" style="123" bestFit="1" customWidth="1"/>
    <col min="12820" max="12820" width="11.08984375" style="123" bestFit="1" customWidth="1"/>
    <col min="12821" max="13048" width="9.08984375" style="123"/>
    <col min="13049" max="13049" width="18" style="123" customWidth="1"/>
    <col min="13050" max="13053" width="14.453125" style="123" customWidth="1"/>
    <col min="13054" max="13054" width="32" style="123" customWidth="1"/>
    <col min="13055" max="13055" width="3.90625" style="123" customWidth="1"/>
    <col min="13056" max="13056" width="14.453125" style="123" customWidth="1"/>
    <col min="13057" max="13060" width="15.08984375" style="123" customWidth="1"/>
    <col min="13061" max="13061" width="42.453125" style="123" bestFit="1" customWidth="1"/>
    <col min="13062" max="13062" width="32" style="123" bestFit="1" customWidth="1"/>
    <col min="13063" max="13063" width="32.453125" style="123" bestFit="1" customWidth="1"/>
    <col min="13064" max="13074" width="12.54296875" style="123" bestFit="1" customWidth="1"/>
    <col min="13075" max="13075" width="17.90625" style="123" bestFit="1" customWidth="1"/>
    <col min="13076" max="13076" width="11.08984375" style="123" bestFit="1" customWidth="1"/>
    <col min="13077" max="13304" width="9.08984375" style="123"/>
    <col min="13305" max="13305" width="18" style="123" customWidth="1"/>
    <col min="13306" max="13309" width="14.453125" style="123" customWidth="1"/>
    <col min="13310" max="13310" width="32" style="123" customWidth="1"/>
    <col min="13311" max="13311" width="3.90625" style="123" customWidth="1"/>
    <col min="13312" max="13312" width="14.453125" style="123" customWidth="1"/>
    <col min="13313" max="13316" width="15.08984375" style="123" customWidth="1"/>
    <col min="13317" max="13317" width="42.453125" style="123" bestFit="1" customWidth="1"/>
    <col min="13318" max="13318" width="32" style="123" bestFit="1" customWidth="1"/>
    <col min="13319" max="13319" width="32.453125" style="123" bestFit="1" customWidth="1"/>
    <col min="13320" max="13330" width="12.54296875" style="123" bestFit="1" customWidth="1"/>
    <col min="13331" max="13331" width="17.90625" style="123" bestFit="1" customWidth="1"/>
    <col min="13332" max="13332" width="11.08984375" style="123" bestFit="1" customWidth="1"/>
    <col min="13333" max="13560" width="9.08984375" style="123"/>
    <col min="13561" max="13561" width="18" style="123" customWidth="1"/>
    <col min="13562" max="13565" width="14.453125" style="123" customWidth="1"/>
    <col min="13566" max="13566" width="32" style="123" customWidth="1"/>
    <col min="13567" max="13567" width="3.90625" style="123" customWidth="1"/>
    <col min="13568" max="13568" width="14.453125" style="123" customWidth="1"/>
    <col min="13569" max="13572" width="15.08984375" style="123" customWidth="1"/>
    <col min="13573" max="13573" width="42.453125" style="123" bestFit="1" customWidth="1"/>
    <col min="13574" max="13574" width="32" style="123" bestFit="1" customWidth="1"/>
    <col min="13575" max="13575" width="32.453125" style="123" bestFit="1" customWidth="1"/>
    <col min="13576" max="13586" width="12.54296875" style="123" bestFit="1" customWidth="1"/>
    <col min="13587" max="13587" width="17.90625" style="123" bestFit="1" customWidth="1"/>
    <col min="13588" max="13588" width="11.08984375" style="123" bestFit="1" customWidth="1"/>
    <col min="13589" max="13816" width="9.08984375" style="123"/>
    <col min="13817" max="13817" width="18" style="123" customWidth="1"/>
    <col min="13818" max="13821" width="14.453125" style="123" customWidth="1"/>
    <col min="13822" max="13822" width="32" style="123" customWidth="1"/>
    <col min="13823" max="13823" width="3.90625" style="123" customWidth="1"/>
    <col min="13824" max="13824" width="14.453125" style="123" customWidth="1"/>
    <col min="13825" max="13828" width="15.08984375" style="123" customWidth="1"/>
    <col min="13829" max="13829" width="42.453125" style="123" bestFit="1" customWidth="1"/>
    <col min="13830" max="13830" width="32" style="123" bestFit="1" customWidth="1"/>
    <col min="13831" max="13831" width="32.453125" style="123" bestFit="1" customWidth="1"/>
    <col min="13832" max="13842" width="12.54296875" style="123" bestFit="1" customWidth="1"/>
    <col min="13843" max="13843" width="17.90625" style="123" bestFit="1" customWidth="1"/>
    <col min="13844" max="13844" width="11.08984375" style="123" bestFit="1" customWidth="1"/>
    <col min="13845" max="14072" width="9.08984375" style="123"/>
    <col min="14073" max="14073" width="18" style="123" customWidth="1"/>
    <col min="14074" max="14077" width="14.453125" style="123" customWidth="1"/>
    <col min="14078" max="14078" width="32" style="123" customWidth="1"/>
    <col min="14079" max="14079" width="3.90625" style="123" customWidth="1"/>
    <col min="14080" max="14080" width="14.453125" style="123" customWidth="1"/>
    <col min="14081" max="14084" width="15.08984375" style="123" customWidth="1"/>
    <col min="14085" max="14085" width="42.453125" style="123" bestFit="1" customWidth="1"/>
    <col min="14086" max="14086" width="32" style="123" bestFit="1" customWidth="1"/>
    <col min="14087" max="14087" width="32.453125" style="123" bestFit="1" customWidth="1"/>
    <col min="14088" max="14098" width="12.54296875" style="123" bestFit="1" customWidth="1"/>
    <col min="14099" max="14099" width="17.90625" style="123" bestFit="1" customWidth="1"/>
    <col min="14100" max="14100" width="11.08984375" style="123" bestFit="1" customWidth="1"/>
    <col min="14101" max="14328" width="9.08984375" style="123"/>
    <col min="14329" max="14329" width="18" style="123" customWidth="1"/>
    <col min="14330" max="14333" width="14.453125" style="123" customWidth="1"/>
    <col min="14334" max="14334" width="32" style="123" customWidth="1"/>
    <col min="14335" max="14335" width="3.90625" style="123" customWidth="1"/>
    <col min="14336" max="14336" width="14.453125" style="123" customWidth="1"/>
    <col min="14337" max="14340" width="15.08984375" style="123" customWidth="1"/>
    <col min="14341" max="14341" width="42.453125" style="123" bestFit="1" customWidth="1"/>
    <col min="14342" max="14342" width="32" style="123" bestFit="1" customWidth="1"/>
    <col min="14343" max="14343" width="32.453125" style="123" bestFit="1" customWidth="1"/>
    <col min="14344" max="14354" width="12.54296875" style="123" bestFit="1" customWidth="1"/>
    <col min="14355" max="14355" width="17.90625" style="123" bestFit="1" customWidth="1"/>
    <col min="14356" max="14356" width="11.08984375" style="123" bestFit="1" customWidth="1"/>
    <col min="14357" max="14584" width="9.08984375" style="123"/>
    <col min="14585" max="14585" width="18" style="123" customWidth="1"/>
    <col min="14586" max="14589" width="14.453125" style="123" customWidth="1"/>
    <col min="14590" max="14590" width="32" style="123" customWidth="1"/>
    <col min="14591" max="14591" width="3.90625" style="123" customWidth="1"/>
    <col min="14592" max="14592" width="14.453125" style="123" customWidth="1"/>
    <col min="14593" max="14596" width="15.08984375" style="123" customWidth="1"/>
    <col min="14597" max="14597" width="42.453125" style="123" bestFit="1" customWidth="1"/>
    <col min="14598" max="14598" width="32" style="123" bestFit="1" customWidth="1"/>
    <col min="14599" max="14599" width="32.453125" style="123" bestFit="1" customWidth="1"/>
    <col min="14600" max="14610" width="12.54296875" style="123" bestFit="1" customWidth="1"/>
    <col min="14611" max="14611" width="17.90625" style="123" bestFit="1" customWidth="1"/>
    <col min="14612" max="14612" width="11.08984375" style="123" bestFit="1" customWidth="1"/>
    <col min="14613" max="14840" width="9.08984375" style="123"/>
    <col min="14841" max="14841" width="18" style="123" customWidth="1"/>
    <col min="14842" max="14845" width="14.453125" style="123" customWidth="1"/>
    <col min="14846" max="14846" width="32" style="123" customWidth="1"/>
    <col min="14847" max="14847" width="3.90625" style="123" customWidth="1"/>
    <col min="14848" max="14848" width="14.453125" style="123" customWidth="1"/>
    <col min="14849" max="14852" width="15.08984375" style="123" customWidth="1"/>
    <col min="14853" max="14853" width="42.453125" style="123" bestFit="1" customWidth="1"/>
    <col min="14854" max="14854" width="32" style="123" bestFit="1" customWidth="1"/>
    <col min="14855" max="14855" width="32.453125" style="123" bestFit="1" customWidth="1"/>
    <col min="14856" max="14866" width="12.54296875" style="123" bestFit="1" customWidth="1"/>
    <col min="14867" max="14867" width="17.90625" style="123" bestFit="1" customWidth="1"/>
    <col min="14868" max="14868" width="11.08984375" style="123" bestFit="1" customWidth="1"/>
    <col min="14869" max="15096" width="9.08984375" style="123"/>
    <col min="15097" max="15097" width="18" style="123" customWidth="1"/>
    <col min="15098" max="15101" width="14.453125" style="123" customWidth="1"/>
    <col min="15102" max="15102" width="32" style="123" customWidth="1"/>
    <col min="15103" max="15103" width="3.90625" style="123" customWidth="1"/>
    <col min="15104" max="15104" width="14.453125" style="123" customWidth="1"/>
    <col min="15105" max="15108" width="15.08984375" style="123" customWidth="1"/>
    <col min="15109" max="15109" width="42.453125" style="123" bestFit="1" customWidth="1"/>
    <col min="15110" max="15110" width="32" style="123" bestFit="1" customWidth="1"/>
    <col min="15111" max="15111" width="32.453125" style="123" bestFit="1" customWidth="1"/>
    <col min="15112" max="15122" width="12.54296875" style="123" bestFit="1" customWidth="1"/>
    <col min="15123" max="15123" width="17.90625" style="123" bestFit="1" customWidth="1"/>
    <col min="15124" max="15124" width="11.08984375" style="123" bestFit="1" customWidth="1"/>
    <col min="15125" max="15352" width="9.08984375" style="123"/>
    <col min="15353" max="15353" width="18" style="123" customWidth="1"/>
    <col min="15354" max="15357" width="14.453125" style="123" customWidth="1"/>
    <col min="15358" max="15358" width="32" style="123" customWidth="1"/>
    <col min="15359" max="15359" width="3.90625" style="123" customWidth="1"/>
    <col min="15360" max="15360" width="14.453125" style="123" customWidth="1"/>
    <col min="15361" max="15364" width="15.08984375" style="123" customWidth="1"/>
    <col min="15365" max="15365" width="42.453125" style="123" bestFit="1" customWidth="1"/>
    <col min="15366" max="15366" width="32" style="123" bestFit="1" customWidth="1"/>
    <col min="15367" max="15367" width="32.453125" style="123" bestFit="1" customWidth="1"/>
    <col min="15368" max="15378" width="12.54296875" style="123" bestFit="1" customWidth="1"/>
    <col min="15379" max="15379" width="17.90625" style="123" bestFit="1" customWidth="1"/>
    <col min="15380" max="15380" width="11.08984375" style="123" bestFit="1" customWidth="1"/>
    <col min="15381" max="15608" width="9.08984375" style="123"/>
    <col min="15609" max="15609" width="18" style="123" customWidth="1"/>
    <col min="15610" max="15613" width="14.453125" style="123" customWidth="1"/>
    <col min="15614" max="15614" width="32" style="123" customWidth="1"/>
    <col min="15615" max="15615" width="3.90625" style="123" customWidth="1"/>
    <col min="15616" max="15616" width="14.453125" style="123" customWidth="1"/>
    <col min="15617" max="15620" width="15.08984375" style="123" customWidth="1"/>
    <col min="15621" max="15621" width="42.453125" style="123" bestFit="1" customWidth="1"/>
    <col min="15622" max="15622" width="32" style="123" bestFit="1" customWidth="1"/>
    <col min="15623" max="15623" width="32.453125" style="123" bestFit="1" customWidth="1"/>
    <col min="15624" max="15634" width="12.54296875" style="123" bestFit="1" customWidth="1"/>
    <col min="15635" max="15635" width="17.90625" style="123" bestFit="1" customWidth="1"/>
    <col min="15636" max="15636" width="11.08984375" style="123" bestFit="1" customWidth="1"/>
    <col min="15637" max="15864" width="9.08984375" style="123"/>
    <col min="15865" max="15865" width="18" style="123" customWidth="1"/>
    <col min="15866" max="15869" width="14.453125" style="123" customWidth="1"/>
    <col min="15870" max="15870" width="32" style="123" customWidth="1"/>
    <col min="15871" max="15871" width="3.90625" style="123" customWidth="1"/>
    <col min="15872" max="15872" width="14.453125" style="123" customWidth="1"/>
    <col min="15873" max="15876" width="15.08984375" style="123" customWidth="1"/>
    <col min="15877" max="15877" width="42.453125" style="123" bestFit="1" customWidth="1"/>
    <col min="15878" max="15878" width="32" style="123" bestFit="1" customWidth="1"/>
    <col min="15879" max="15879" width="32.453125" style="123" bestFit="1" customWidth="1"/>
    <col min="15880" max="15890" width="12.54296875" style="123" bestFit="1" customWidth="1"/>
    <col min="15891" max="15891" width="17.90625" style="123" bestFit="1" customWidth="1"/>
    <col min="15892" max="15892" width="11.08984375" style="123" bestFit="1" customWidth="1"/>
    <col min="15893" max="16120" width="9.08984375" style="123"/>
    <col min="16121" max="16121" width="18" style="123" customWidth="1"/>
    <col min="16122" max="16125" width="14.453125" style="123" customWidth="1"/>
    <col min="16126" max="16126" width="32" style="123" customWidth="1"/>
    <col min="16127" max="16127" width="3.90625" style="123" customWidth="1"/>
    <col min="16128" max="16128" width="14.453125" style="123" customWidth="1"/>
    <col min="16129" max="16132" width="15.08984375" style="123" customWidth="1"/>
    <col min="16133" max="16133" width="42.453125" style="123" bestFit="1" customWidth="1"/>
    <col min="16134" max="16134" width="32" style="123" bestFit="1" customWidth="1"/>
    <col min="16135" max="16135" width="32.453125" style="123" bestFit="1" customWidth="1"/>
    <col min="16136" max="16146" width="12.54296875" style="123" bestFit="1" customWidth="1"/>
    <col min="16147" max="16147" width="17.90625" style="123" bestFit="1" customWidth="1"/>
    <col min="16148" max="16148" width="11.08984375" style="123" bestFit="1" customWidth="1"/>
    <col min="16149" max="16384" width="9.08984375" style="123"/>
  </cols>
  <sheetData>
    <row r="1" spans="1:13" x14ac:dyDescent="0.25">
      <c r="A1" s="49" t="s">
        <v>719</v>
      </c>
    </row>
    <row r="2" spans="1:13" x14ac:dyDescent="0.25">
      <c r="A2" s="163" t="s">
        <v>717</v>
      </c>
    </row>
    <row r="3" spans="1:13" s="125" customFormat="1" ht="53.4" customHeight="1" x14ac:dyDescent="0.3">
      <c r="A3" s="48"/>
      <c r="B3" s="331" t="s">
        <v>710</v>
      </c>
      <c r="C3" s="331"/>
      <c r="D3" s="332" t="s">
        <v>241</v>
      </c>
      <c r="E3" s="332"/>
      <c r="F3" s="282" t="s">
        <v>711</v>
      </c>
      <c r="G3" s="282" t="s">
        <v>712</v>
      </c>
      <c r="H3" s="282" t="s">
        <v>713</v>
      </c>
      <c r="I3" s="282" t="s">
        <v>714</v>
      </c>
      <c r="J3" s="282" t="s">
        <v>716</v>
      </c>
      <c r="K3" s="282" t="s">
        <v>715</v>
      </c>
    </row>
    <row r="4" spans="1:13" s="125" customFormat="1" ht="23" x14ac:dyDescent="0.25">
      <c r="A4" s="161"/>
      <c r="B4" s="282">
        <v>2020</v>
      </c>
      <c r="C4" s="282" t="s">
        <v>133</v>
      </c>
      <c r="D4" s="283" t="s">
        <v>142</v>
      </c>
      <c r="E4" s="283" t="s">
        <v>132</v>
      </c>
      <c r="F4" s="284"/>
      <c r="G4" s="284"/>
      <c r="H4" s="284"/>
      <c r="I4" s="284"/>
      <c r="J4" s="284"/>
      <c r="K4" s="284"/>
      <c r="M4" s="164" t="s">
        <v>718</v>
      </c>
    </row>
    <row r="5" spans="1:13" ht="18" customHeight="1" x14ac:dyDescent="0.3">
      <c r="A5" s="160" t="s">
        <v>705</v>
      </c>
      <c r="B5" s="159"/>
      <c r="C5" s="159"/>
      <c r="D5" s="126"/>
      <c r="E5" s="126"/>
      <c r="F5" s="162"/>
      <c r="G5" s="162"/>
      <c r="H5" s="162"/>
      <c r="I5" s="162"/>
      <c r="J5" s="162"/>
      <c r="K5" s="162"/>
    </row>
    <row r="6" spans="1:13" ht="13" x14ac:dyDescent="0.3">
      <c r="A6" s="222" t="s">
        <v>72</v>
      </c>
      <c r="B6" s="223">
        <v>52.5</v>
      </c>
      <c r="C6" s="223">
        <v>27.752942276149817</v>
      </c>
      <c r="D6" s="223">
        <v>154.49814126394062</v>
      </c>
      <c r="E6" s="223">
        <v>-11.54797330045443</v>
      </c>
      <c r="F6" s="222">
        <v>3423</v>
      </c>
      <c r="G6" s="222">
        <v>3097</v>
      </c>
      <c r="H6" s="223">
        <v>1344.9999999999995</v>
      </c>
      <c r="I6" s="223">
        <v>3501.3330000000001</v>
      </c>
      <c r="J6" s="223">
        <v>2078.0000000000005</v>
      </c>
      <c r="K6" s="223">
        <v>-78.333000000000084</v>
      </c>
    </row>
    <row r="7" spans="1:13" ht="13" x14ac:dyDescent="0.3">
      <c r="A7" s="222" t="s">
        <v>52</v>
      </c>
      <c r="B7" s="223">
        <v>63.366188769414578</v>
      </c>
      <c r="C7" s="223">
        <v>48.390075046276863</v>
      </c>
      <c r="D7" s="223">
        <v>42.350688621036817</v>
      </c>
      <c r="E7" s="223">
        <v>-22.837345969596086</v>
      </c>
      <c r="F7" s="222">
        <v>4243</v>
      </c>
      <c r="G7" s="222">
        <v>2453</v>
      </c>
      <c r="H7" s="223">
        <v>2980.6670000000004</v>
      </c>
      <c r="I7" s="223">
        <v>3178.9989999999998</v>
      </c>
      <c r="J7" s="223">
        <v>1262.3329999999996</v>
      </c>
      <c r="K7" s="223">
        <v>1064.0010000000002</v>
      </c>
    </row>
    <row r="8" spans="1:13" ht="13" x14ac:dyDescent="0.3">
      <c r="A8" s="222" t="s">
        <v>56</v>
      </c>
      <c r="B8" s="223">
        <v>53.764696072709086</v>
      </c>
      <c r="C8" s="223">
        <v>44.137901236417107</v>
      </c>
      <c r="D8" s="223">
        <v>12.213962511173737</v>
      </c>
      <c r="E8" s="223">
        <v>-23.753862066267587</v>
      </c>
      <c r="F8" s="222">
        <v>12896</v>
      </c>
      <c r="G8" s="222">
        <v>11090</v>
      </c>
      <c r="H8" s="223">
        <v>11492.331000000002</v>
      </c>
      <c r="I8" s="223">
        <v>14544.999</v>
      </c>
      <c r="J8" s="223">
        <v>1403.6689999999981</v>
      </c>
      <c r="K8" s="223">
        <v>-1648.9989999999998</v>
      </c>
    </row>
    <row r="9" spans="1:13" ht="13" x14ac:dyDescent="0.3">
      <c r="A9" s="222" t="s">
        <v>50</v>
      </c>
      <c r="B9" s="223">
        <v>52.84220100045475</v>
      </c>
      <c r="C9" s="223">
        <v>39.884519153799623</v>
      </c>
      <c r="D9" s="223">
        <v>62.745212006450956</v>
      </c>
      <c r="E9" s="223">
        <v>-3.6395356670778289</v>
      </c>
      <c r="F9" s="222">
        <v>2324</v>
      </c>
      <c r="G9" s="222">
        <v>2074</v>
      </c>
      <c r="H9" s="223">
        <v>1427.9990000000003</v>
      </c>
      <c r="I9" s="223">
        <v>2152.3349999999996</v>
      </c>
      <c r="J9" s="223">
        <v>896.00099999999975</v>
      </c>
      <c r="K9" s="223">
        <v>171.66500000000042</v>
      </c>
    </row>
    <row r="10" spans="1:13" ht="13" x14ac:dyDescent="0.3">
      <c r="A10" s="222" t="s">
        <v>44</v>
      </c>
      <c r="B10" s="223">
        <v>67.926906112161305</v>
      </c>
      <c r="C10" s="223">
        <v>55.370097357440898</v>
      </c>
      <c r="D10" s="223">
        <v>-9.7404157801886129</v>
      </c>
      <c r="E10" s="223">
        <v>-47.12605708931541</v>
      </c>
      <c r="F10" s="222">
        <v>2156</v>
      </c>
      <c r="G10" s="222">
        <v>1018</v>
      </c>
      <c r="H10" s="223">
        <v>2388.6660000000002</v>
      </c>
      <c r="I10" s="223">
        <v>1925.3339999999998</v>
      </c>
      <c r="J10" s="223">
        <v>-232.66600000000017</v>
      </c>
      <c r="K10" s="223">
        <v>230.66600000000017</v>
      </c>
    </row>
    <row r="11" spans="1:13" ht="13" x14ac:dyDescent="0.3">
      <c r="A11" s="222" t="s">
        <v>40</v>
      </c>
      <c r="B11" s="223">
        <v>57.723715549506636</v>
      </c>
      <c r="C11" s="223">
        <v>55.780820563249648</v>
      </c>
      <c r="D11" s="223">
        <v>-7.7488015908641721</v>
      </c>
      <c r="E11" s="223">
        <v>-14.770729833502818</v>
      </c>
      <c r="F11" s="222">
        <v>3393</v>
      </c>
      <c r="G11" s="222">
        <v>2485</v>
      </c>
      <c r="H11" s="223">
        <v>3678.0010000000002</v>
      </c>
      <c r="I11" s="223">
        <v>2915.665</v>
      </c>
      <c r="J11" s="223">
        <v>-285.0010000000002</v>
      </c>
      <c r="K11" s="223">
        <v>477.33500000000004</v>
      </c>
    </row>
    <row r="12" spans="1:13" ht="13" x14ac:dyDescent="0.3">
      <c r="A12" s="222" t="s">
        <v>54</v>
      </c>
      <c r="B12" s="223">
        <v>70.629251700680271</v>
      </c>
      <c r="C12" s="223">
        <v>53.559635504082038</v>
      </c>
      <c r="D12" s="223">
        <v>29.686862280546432</v>
      </c>
      <c r="E12" s="223">
        <v>-37.803151114933442</v>
      </c>
      <c r="F12" s="222">
        <v>4153</v>
      </c>
      <c r="G12" s="222">
        <v>1727</v>
      </c>
      <c r="H12" s="223">
        <v>3202.3290000000002</v>
      </c>
      <c r="I12" s="223">
        <v>2776.6680000000001</v>
      </c>
      <c r="J12" s="223">
        <v>950.67099999999982</v>
      </c>
      <c r="K12" s="223">
        <v>1376.3319999999999</v>
      </c>
    </row>
    <row r="13" spans="1:13" ht="13" x14ac:dyDescent="0.3">
      <c r="A13" s="222" t="s">
        <v>76</v>
      </c>
      <c r="B13" s="223">
        <v>50.099933377748165</v>
      </c>
      <c r="C13" s="223">
        <v>32.288159143494731</v>
      </c>
      <c r="D13" s="223">
        <v>100.53319964453354</v>
      </c>
      <c r="E13" s="223">
        <v>-4.7579083361626111</v>
      </c>
      <c r="F13" s="222">
        <v>3008</v>
      </c>
      <c r="G13" s="222">
        <v>2996</v>
      </c>
      <c r="H13" s="223">
        <v>1500.0010000000002</v>
      </c>
      <c r="I13" s="223">
        <v>3145.6679999999997</v>
      </c>
      <c r="J13" s="223">
        <v>1507.9989999999998</v>
      </c>
      <c r="K13" s="223">
        <v>-137.66799999999967</v>
      </c>
    </row>
    <row r="14" spans="1:13" ht="13" x14ac:dyDescent="0.3">
      <c r="A14" s="222" t="s">
        <v>97</v>
      </c>
      <c r="B14" s="223">
        <v>47.005988023952092</v>
      </c>
      <c r="C14" s="223">
        <v>42.023850568935082</v>
      </c>
      <c r="D14" s="223">
        <v>-7.2652644623363933</v>
      </c>
      <c r="E14" s="223">
        <v>-24.218616874159238</v>
      </c>
      <c r="F14" s="222">
        <v>1570</v>
      </c>
      <c r="G14" s="222">
        <v>1770</v>
      </c>
      <c r="H14" s="223">
        <v>1693.0009999999997</v>
      </c>
      <c r="I14" s="223">
        <v>2335.6660000000002</v>
      </c>
      <c r="J14" s="223">
        <v>-123.00099999999975</v>
      </c>
      <c r="K14" s="223">
        <v>-765.66600000000017</v>
      </c>
    </row>
    <row r="15" spans="1:13" ht="13" x14ac:dyDescent="0.3">
      <c r="A15" s="222" t="s">
        <v>78</v>
      </c>
      <c r="B15" s="223">
        <v>38.704518192722908</v>
      </c>
      <c r="C15" s="223">
        <v>22.962005339592242</v>
      </c>
      <c r="D15" s="223">
        <v>20.54787014453926</v>
      </c>
      <c r="E15" s="223">
        <v>-43.097521494326649</v>
      </c>
      <c r="F15" s="222">
        <v>3872</v>
      </c>
      <c r="G15" s="222">
        <v>6132</v>
      </c>
      <c r="H15" s="223">
        <v>3212.0019999999968</v>
      </c>
      <c r="I15" s="223">
        <v>10776.332000000002</v>
      </c>
      <c r="J15" s="223">
        <v>659.99800000000323</v>
      </c>
      <c r="K15" s="223">
        <v>-6904.3320000000022</v>
      </c>
    </row>
    <row r="16" spans="1:13" ht="13" x14ac:dyDescent="0.3">
      <c r="A16" s="222" t="s">
        <v>60</v>
      </c>
      <c r="B16" s="223">
        <v>54.324119820180705</v>
      </c>
      <c r="C16" s="223">
        <v>39.467079858835824</v>
      </c>
      <c r="D16" s="223">
        <v>66.469621919595895</v>
      </c>
      <c r="E16" s="223">
        <v>-8.741654845856365</v>
      </c>
      <c r="F16" s="222">
        <v>12205</v>
      </c>
      <c r="G16" s="222">
        <v>10262</v>
      </c>
      <c r="H16" s="223">
        <v>7331.6680000000015</v>
      </c>
      <c r="I16" s="223">
        <v>11244.999</v>
      </c>
      <c r="J16" s="223">
        <v>4873.3319999999985</v>
      </c>
      <c r="K16" s="223">
        <v>960.0010000000002</v>
      </c>
    </row>
    <row r="17" spans="1:11" ht="13" x14ac:dyDescent="0.3">
      <c r="A17" s="222" t="s">
        <v>38</v>
      </c>
      <c r="B17" s="223">
        <v>75.1170238975117</v>
      </c>
      <c r="C17" s="223">
        <v>51.573665158371043</v>
      </c>
      <c r="D17" s="223">
        <v>78.338822706410085</v>
      </c>
      <c r="E17" s="223">
        <v>-37.084704544166229</v>
      </c>
      <c r="F17" s="222">
        <v>3049</v>
      </c>
      <c r="G17" s="222">
        <v>1010</v>
      </c>
      <c r="H17" s="223">
        <v>1709.6669999999999</v>
      </c>
      <c r="I17" s="223">
        <v>1605.3330000000001</v>
      </c>
      <c r="J17" s="223">
        <v>1339.3330000000001</v>
      </c>
      <c r="K17" s="223">
        <v>1443.6669999999999</v>
      </c>
    </row>
    <row r="18" spans="1:11" ht="13" x14ac:dyDescent="0.3">
      <c r="A18" s="222" t="s">
        <v>68</v>
      </c>
      <c r="B18" s="223">
        <v>51.423324150596883</v>
      </c>
      <c r="C18" s="223">
        <v>39.301173276960292</v>
      </c>
      <c r="D18" s="223">
        <v>41.374037836068446</v>
      </c>
      <c r="E18" s="223">
        <v>-13.530583856535966</v>
      </c>
      <c r="F18" s="222">
        <v>1680</v>
      </c>
      <c r="G18" s="222">
        <v>1587</v>
      </c>
      <c r="H18" s="223">
        <v>1188.3369999999995</v>
      </c>
      <c r="I18" s="223">
        <v>1835.3310000000001</v>
      </c>
      <c r="J18" s="223">
        <v>491.66300000000047</v>
      </c>
      <c r="K18" s="223">
        <v>-155.33100000000013</v>
      </c>
    </row>
    <row r="19" spans="1:11" ht="13" x14ac:dyDescent="0.3">
      <c r="A19" s="222" t="s">
        <v>66</v>
      </c>
      <c r="B19" s="223">
        <v>39.967532467532472</v>
      </c>
      <c r="C19" s="223">
        <v>24.952181501814579</v>
      </c>
      <c r="D19" s="223">
        <v>66.426468162657159</v>
      </c>
      <c r="E19" s="223">
        <v>-16.886474745894656</v>
      </c>
      <c r="F19" s="222">
        <v>1231</v>
      </c>
      <c r="G19" s="222">
        <v>1849</v>
      </c>
      <c r="H19" s="223">
        <v>739.66600000000017</v>
      </c>
      <c r="I19" s="223">
        <v>2224.6679999999997</v>
      </c>
      <c r="J19" s="223">
        <v>491.33399999999983</v>
      </c>
      <c r="K19" s="223">
        <v>-993.66799999999967</v>
      </c>
    </row>
    <row r="20" spans="1:11" ht="13" x14ac:dyDescent="0.3">
      <c r="A20" s="222" t="s">
        <v>70</v>
      </c>
      <c r="B20" s="223">
        <v>41.749049429657795</v>
      </c>
      <c r="C20" s="223">
        <v>19.814182955803464</v>
      </c>
      <c r="D20" s="223">
        <v>151.83486238532109</v>
      </c>
      <c r="E20" s="223">
        <v>-13.173781655864403</v>
      </c>
      <c r="F20" s="222">
        <v>1647</v>
      </c>
      <c r="G20" s="222">
        <v>2298</v>
      </c>
      <c r="H20" s="223">
        <v>654</v>
      </c>
      <c r="I20" s="223">
        <v>2646.6660000000002</v>
      </c>
      <c r="J20" s="223">
        <v>993</v>
      </c>
      <c r="K20" s="223">
        <v>-999.66600000000017</v>
      </c>
    </row>
    <row r="21" spans="1:11" ht="13" x14ac:dyDescent="0.3">
      <c r="A21" s="222" t="s">
        <v>42</v>
      </c>
      <c r="B21" s="223">
        <v>55.129842486164328</v>
      </c>
      <c r="C21" s="223">
        <v>58.42325293476042</v>
      </c>
      <c r="D21" s="223">
        <v>-26.781016437803157</v>
      </c>
      <c r="E21" s="223">
        <v>-16.26061539708278</v>
      </c>
      <c r="F21" s="222">
        <v>1295</v>
      </c>
      <c r="G21" s="222">
        <v>1054</v>
      </c>
      <c r="H21" s="223">
        <v>1768.6669999999999</v>
      </c>
      <c r="I21" s="223">
        <v>1258.6669999999999</v>
      </c>
      <c r="J21" s="223">
        <v>-473.66699999999992</v>
      </c>
      <c r="K21" s="223">
        <v>36.333000000000084</v>
      </c>
    </row>
    <row r="22" spans="1:11" ht="13" x14ac:dyDescent="0.3">
      <c r="A22" s="222" t="s">
        <v>58</v>
      </c>
      <c r="B22" s="223">
        <v>18.755676657584015</v>
      </c>
      <c r="C22" s="223">
        <v>12.137654630934376</v>
      </c>
      <c r="D22" s="223">
        <v>2.7365739715769792</v>
      </c>
      <c r="E22" s="223">
        <v>-38.522336769759455</v>
      </c>
      <c r="F22" s="222">
        <v>413</v>
      </c>
      <c r="G22" s="222">
        <v>1789</v>
      </c>
      <c r="H22" s="223">
        <v>401.99900000000025</v>
      </c>
      <c r="I22" s="223">
        <v>2910</v>
      </c>
      <c r="J22" s="223">
        <v>11.000999999999749</v>
      </c>
      <c r="K22" s="223">
        <v>-2497</v>
      </c>
    </row>
    <row r="23" spans="1:11" ht="13" x14ac:dyDescent="0.3">
      <c r="A23" s="222" t="s">
        <v>46</v>
      </c>
      <c r="B23" s="223">
        <v>58.1473968897904</v>
      </c>
      <c r="C23" s="223">
        <v>44.204106753709191</v>
      </c>
      <c r="D23" s="223">
        <v>31.9693094629156</v>
      </c>
      <c r="E23" s="223">
        <v>-24.74670397047251</v>
      </c>
      <c r="F23" s="222">
        <v>2580</v>
      </c>
      <c r="G23" s="222">
        <v>1857</v>
      </c>
      <c r="H23" s="223">
        <v>1955</v>
      </c>
      <c r="I23" s="223">
        <v>2467.6660000000002</v>
      </c>
      <c r="J23" s="223">
        <v>625</v>
      </c>
      <c r="K23" s="223">
        <v>112.33399999999983</v>
      </c>
    </row>
    <row r="24" spans="1:11" ht="13" x14ac:dyDescent="0.3">
      <c r="A24" s="222" t="s">
        <v>64</v>
      </c>
      <c r="B24" s="223">
        <v>39.204545454545453</v>
      </c>
      <c r="C24" s="223">
        <v>22.9151698536078</v>
      </c>
      <c r="D24" s="223">
        <v>24.511652666624595</v>
      </c>
      <c r="E24" s="223">
        <v>-42.601724362215307</v>
      </c>
      <c r="F24" s="222">
        <v>276</v>
      </c>
      <c r="G24" s="222">
        <v>428</v>
      </c>
      <c r="H24" s="223">
        <v>221.66599999999994</v>
      </c>
      <c r="I24" s="223">
        <v>745.66700000000003</v>
      </c>
      <c r="J24" s="223">
        <v>54.33400000000006</v>
      </c>
      <c r="K24" s="223">
        <v>-469.66700000000003</v>
      </c>
    </row>
    <row r="25" spans="1:11" ht="13" x14ac:dyDescent="0.3">
      <c r="A25" s="222" t="s">
        <v>48</v>
      </c>
      <c r="B25" s="223">
        <v>63.712219543853145</v>
      </c>
      <c r="C25" s="223">
        <v>49.036882816060221</v>
      </c>
      <c r="D25" s="223">
        <v>40.111363251758014</v>
      </c>
      <c r="E25" s="223">
        <v>-23.214732726846126</v>
      </c>
      <c r="F25" s="222">
        <v>3436</v>
      </c>
      <c r="G25" s="222">
        <v>1957</v>
      </c>
      <c r="H25" s="223">
        <v>2452.335</v>
      </c>
      <c r="I25" s="223">
        <v>2548.6660000000002</v>
      </c>
      <c r="J25" s="223">
        <v>983.66499999999996</v>
      </c>
      <c r="K25" s="223">
        <v>887.33399999999983</v>
      </c>
    </row>
    <row r="26" spans="1:11" ht="13" x14ac:dyDescent="0.3">
      <c r="A26" s="222" t="s">
        <v>62</v>
      </c>
      <c r="B26" s="223">
        <v>55.963650132525558</v>
      </c>
      <c r="C26" s="223">
        <v>27.100792543085699</v>
      </c>
      <c r="D26" s="223">
        <v>157.94021301882535</v>
      </c>
      <c r="E26" s="223">
        <v>-24.545782479050583</v>
      </c>
      <c r="F26" s="222">
        <v>1478</v>
      </c>
      <c r="G26" s="222">
        <v>1163</v>
      </c>
      <c r="H26" s="223">
        <v>573.0010000000002</v>
      </c>
      <c r="I26" s="223">
        <v>1541.3319999999999</v>
      </c>
      <c r="J26" s="223">
        <v>904.9989999999998</v>
      </c>
      <c r="K26" s="223">
        <v>-63.33199999999988</v>
      </c>
    </row>
    <row r="27" spans="1:11" ht="13" x14ac:dyDescent="0.3">
      <c r="A27" s="222" t="s">
        <v>36</v>
      </c>
      <c r="B27" s="223">
        <v>53.922590934183887</v>
      </c>
      <c r="C27" s="223">
        <v>39.874655675386478</v>
      </c>
      <c r="D27" s="223">
        <v>35.464974065896378</v>
      </c>
      <c r="E27" s="223">
        <v>-23.2313883062304</v>
      </c>
      <c r="F27" s="222">
        <v>70328</v>
      </c>
      <c r="G27" s="222">
        <v>60096</v>
      </c>
      <c r="H27" s="223">
        <v>51916.003000000012</v>
      </c>
      <c r="I27" s="223">
        <v>78281.993999999977</v>
      </c>
      <c r="J27" s="223">
        <v>18411.996999999988</v>
      </c>
      <c r="K27" s="223">
        <v>-7953.9939999999769</v>
      </c>
    </row>
    <row r="29" spans="1:11" ht="15" x14ac:dyDescent="0.3">
      <c r="A29" s="160" t="s">
        <v>276</v>
      </c>
    </row>
    <row r="30" spans="1:11" ht="13" x14ac:dyDescent="0.3">
      <c r="A30" s="222" t="s">
        <v>72</v>
      </c>
      <c r="B30" s="223">
        <v>31.506578296567415</v>
      </c>
      <c r="C30" s="223">
        <v>17.998342071031299</v>
      </c>
      <c r="D30" s="223">
        <v>75.934482771953711</v>
      </c>
      <c r="E30" s="223">
        <v>-16.052366155718474</v>
      </c>
      <c r="F30" s="222">
        <v>3185</v>
      </c>
      <c r="G30" s="222">
        <v>6924</v>
      </c>
      <c r="H30" s="223">
        <v>1810.3330000000042</v>
      </c>
      <c r="I30" s="223">
        <v>8247.998999999998</v>
      </c>
      <c r="J30" s="223">
        <v>1374.6669999999958</v>
      </c>
      <c r="K30" s="223">
        <v>-5062.998999999998</v>
      </c>
    </row>
    <row r="31" spans="1:11" ht="13" x14ac:dyDescent="0.3">
      <c r="A31" s="222" t="s">
        <v>52</v>
      </c>
      <c r="B31" s="223">
        <v>40.798873126069019</v>
      </c>
      <c r="C31" s="223">
        <v>29.840462709968801</v>
      </c>
      <c r="D31" s="223">
        <v>31.641696947503323</v>
      </c>
      <c r="E31" s="223">
        <v>-18.755473028446353</v>
      </c>
      <c r="F31" s="222">
        <v>4055</v>
      </c>
      <c r="G31" s="222">
        <v>5884</v>
      </c>
      <c r="H31" s="223">
        <v>3080.331000000001</v>
      </c>
      <c r="I31" s="223">
        <v>7242.3339999999998</v>
      </c>
      <c r="J31" s="223">
        <v>974.66899999999896</v>
      </c>
      <c r="K31" s="223">
        <v>-3187.3339999999998</v>
      </c>
    </row>
    <row r="32" spans="1:11" ht="13" x14ac:dyDescent="0.3">
      <c r="A32" s="222" t="s">
        <v>56</v>
      </c>
      <c r="B32" s="223">
        <v>36.223004779187178</v>
      </c>
      <c r="C32" s="223">
        <v>29.338866720906289</v>
      </c>
      <c r="D32" s="223">
        <v>19.661689972533143</v>
      </c>
      <c r="E32" s="223">
        <v>-12.522281287405256</v>
      </c>
      <c r="F32" s="222">
        <v>20161</v>
      </c>
      <c r="G32" s="222">
        <v>35497</v>
      </c>
      <c r="H32" s="223">
        <v>16848.333000000006</v>
      </c>
      <c r="I32" s="223">
        <v>40578.332999999991</v>
      </c>
      <c r="J32" s="223">
        <v>3312.666999999994</v>
      </c>
      <c r="K32" s="223">
        <v>-20417.332999999991</v>
      </c>
    </row>
    <row r="33" spans="1:11" ht="13" x14ac:dyDescent="0.3">
      <c r="A33" s="222" t="s">
        <v>50</v>
      </c>
      <c r="B33" s="223">
        <v>24.26824749907373</v>
      </c>
      <c r="C33" s="223">
        <v>27.444871961523472</v>
      </c>
      <c r="D33" s="223">
        <v>-37.953919180953868</v>
      </c>
      <c r="E33" s="223">
        <v>-26.760218185753143</v>
      </c>
      <c r="F33" s="222">
        <v>1310</v>
      </c>
      <c r="G33" s="222">
        <v>4088</v>
      </c>
      <c r="H33" s="223">
        <v>2111.3340000000007</v>
      </c>
      <c r="I33" s="223">
        <v>5581.6660000000002</v>
      </c>
      <c r="J33" s="223">
        <v>-801.33400000000074</v>
      </c>
      <c r="K33" s="223">
        <v>-4271.6660000000002</v>
      </c>
    </row>
    <row r="34" spans="1:11" ht="13" x14ac:dyDescent="0.3">
      <c r="A34" s="222" t="s">
        <v>44</v>
      </c>
      <c r="B34" s="223">
        <v>48.715486194477791</v>
      </c>
      <c r="C34" s="223">
        <v>47.018972137718414</v>
      </c>
      <c r="D34" s="223">
        <v>-14.430320597410487</v>
      </c>
      <c r="E34" s="223">
        <v>-20.054898630472287</v>
      </c>
      <c r="F34" s="222">
        <v>4058</v>
      </c>
      <c r="G34" s="222">
        <v>4272</v>
      </c>
      <c r="H34" s="223">
        <v>4742.3340000000007</v>
      </c>
      <c r="I34" s="223">
        <v>5343.6669999999995</v>
      </c>
      <c r="J34" s="223">
        <v>-684.33400000000074</v>
      </c>
      <c r="K34" s="223">
        <v>-1285.6669999999995</v>
      </c>
    </row>
    <row r="35" spans="1:11" ht="13" x14ac:dyDescent="0.3">
      <c r="A35" s="222" t="s">
        <v>40</v>
      </c>
      <c r="B35" s="223">
        <v>34.554358472086186</v>
      </c>
      <c r="C35" s="223">
        <v>37.561215512255622</v>
      </c>
      <c r="D35" s="223">
        <v>-10.961547149116454</v>
      </c>
      <c r="E35" s="223">
        <v>1.4473478851522552</v>
      </c>
      <c r="F35" s="222">
        <v>3528</v>
      </c>
      <c r="G35" s="222">
        <v>6682</v>
      </c>
      <c r="H35" s="223">
        <v>3962.3330000000005</v>
      </c>
      <c r="I35" s="223">
        <v>6586.6679999999997</v>
      </c>
      <c r="J35" s="223">
        <v>-434.33300000000054</v>
      </c>
      <c r="K35" s="223">
        <v>-3058.6679999999997</v>
      </c>
    </row>
    <row r="36" spans="1:11" ht="13" x14ac:dyDescent="0.3">
      <c r="A36" s="222" t="s">
        <v>54</v>
      </c>
      <c r="B36" s="223">
        <v>49.662837162837164</v>
      </c>
      <c r="C36" s="223">
        <v>44.951267017229462</v>
      </c>
      <c r="D36" s="223">
        <v>11.483845214337977</v>
      </c>
      <c r="E36" s="223">
        <v>-7.7293124586258255</v>
      </c>
      <c r="F36" s="222">
        <v>3977</v>
      </c>
      <c r="G36" s="222">
        <v>4031</v>
      </c>
      <c r="H36" s="223">
        <v>3567.3330000000005</v>
      </c>
      <c r="I36" s="223">
        <v>4368.6679999999997</v>
      </c>
      <c r="J36" s="223">
        <v>409.66699999999946</v>
      </c>
      <c r="K36" s="223">
        <v>-391.66799999999967</v>
      </c>
    </row>
    <row r="37" spans="1:11" ht="13" x14ac:dyDescent="0.3">
      <c r="A37" s="222" t="s">
        <v>76</v>
      </c>
      <c r="B37" s="223">
        <v>29.020722538052446</v>
      </c>
      <c r="C37" s="223">
        <v>28.142327083196189</v>
      </c>
      <c r="D37" s="223">
        <v>8.3781998535097664</v>
      </c>
      <c r="E37" s="223">
        <v>3.8130961944138466</v>
      </c>
      <c r="F37" s="222">
        <v>3165</v>
      </c>
      <c r="G37" s="222">
        <v>7741</v>
      </c>
      <c r="H37" s="223">
        <v>2920.328999999997</v>
      </c>
      <c r="I37" s="223">
        <v>7456.670000000001</v>
      </c>
      <c r="J37" s="223">
        <v>244.671000000003</v>
      </c>
      <c r="K37" s="223">
        <v>-4291.670000000001</v>
      </c>
    </row>
    <row r="38" spans="1:11" ht="13" x14ac:dyDescent="0.3">
      <c r="A38" s="222" t="s">
        <v>97</v>
      </c>
      <c r="B38" s="223">
        <v>36.340394448502558</v>
      </c>
      <c r="C38" s="223">
        <v>28.104954397027367</v>
      </c>
      <c r="D38" s="223">
        <v>19.591298240665758</v>
      </c>
      <c r="E38" s="223">
        <v>-18.104920611577228</v>
      </c>
      <c r="F38" s="222">
        <v>2985</v>
      </c>
      <c r="G38" s="222">
        <v>5229</v>
      </c>
      <c r="H38" s="223">
        <v>2496.0010000000002</v>
      </c>
      <c r="I38" s="223">
        <v>6384.9989999999998</v>
      </c>
      <c r="J38" s="223">
        <v>488.9989999999998</v>
      </c>
      <c r="K38" s="223">
        <v>-3399.9989999999998</v>
      </c>
    </row>
    <row r="39" spans="1:11" ht="13" x14ac:dyDescent="0.3">
      <c r="A39" s="222" t="s">
        <v>78</v>
      </c>
      <c r="B39" s="223">
        <v>11.038087466643143</v>
      </c>
      <c r="C39" s="223">
        <v>9.8304204510625972</v>
      </c>
      <c r="D39" s="223">
        <v>12.077372574969216</v>
      </c>
      <c r="E39" s="223">
        <v>-1.5217619621470222</v>
      </c>
      <c r="F39" s="222">
        <v>5005</v>
      </c>
      <c r="G39" s="222">
        <v>40338</v>
      </c>
      <c r="H39" s="223">
        <v>4465.6650000000009</v>
      </c>
      <c r="I39" s="223">
        <v>40961.333999999995</v>
      </c>
      <c r="J39" s="223">
        <v>539.33499999999913</v>
      </c>
      <c r="K39" s="223">
        <v>-35956.333999999995</v>
      </c>
    </row>
    <row r="40" spans="1:11" ht="13" x14ac:dyDescent="0.3">
      <c r="A40" s="222" t="s">
        <v>60</v>
      </c>
      <c r="B40" s="223">
        <v>30.63560385261248</v>
      </c>
      <c r="C40" s="223">
        <v>25.043998195805788</v>
      </c>
      <c r="D40" s="223">
        <v>17.826394032782069</v>
      </c>
      <c r="E40" s="223">
        <v>-10.864644203293693</v>
      </c>
      <c r="F40" s="222">
        <v>15872</v>
      </c>
      <c r="G40" s="222">
        <v>35937</v>
      </c>
      <c r="H40" s="223">
        <v>13470.665999999997</v>
      </c>
      <c r="I40" s="223">
        <v>40317.334999999999</v>
      </c>
      <c r="J40" s="223">
        <v>2401.3340000000026</v>
      </c>
      <c r="K40" s="223">
        <v>-24445.334999999999</v>
      </c>
    </row>
    <row r="41" spans="1:11" ht="13" x14ac:dyDescent="0.3">
      <c r="A41" s="222" t="s">
        <v>38</v>
      </c>
      <c r="B41" s="223">
        <v>57.992831541218635</v>
      </c>
      <c r="C41" s="223">
        <v>48.015206708654226</v>
      </c>
      <c r="D41" s="223">
        <v>9.4723021350481957</v>
      </c>
      <c r="E41" s="223">
        <v>-26.758736636415509</v>
      </c>
      <c r="F41" s="222">
        <v>5663</v>
      </c>
      <c r="G41" s="222">
        <v>4102</v>
      </c>
      <c r="H41" s="223">
        <v>5172.9979999999996</v>
      </c>
      <c r="I41" s="223">
        <v>5600.6679999999997</v>
      </c>
      <c r="J41" s="223">
        <v>490.00200000000041</v>
      </c>
      <c r="K41" s="223">
        <v>62.332000000000335</v>
      </c>
    </row>
    <row r="42" spans="1:11" ht="13" x14ac:dyDescent="0.3">
      <c r="A42" s="222" t="s">
        <v>68</v>
      </c>
      <c r="B42" s="223">
        <v>19.828510182207932</v>
      </c>
      <c r="C42" s="223">
        <v>21.570498789592467</v>
      </c>
      <c r="D42" s="223">
        <v>-31.860225063834953</v>
      </c>
      <c r="E42" s="223">
        <v>-24.227555388973244</v>
      </c>
      <c r="F42" s="222">
        <v>740</v>
      </c>
      <c r="G42" s="222">
        <v>2992</v>
      </c>
      <c r="H42" s="223">
        <v>1086.0029999999992</v>
      </c>
      <c r="I42" s="223">
        <v>3948.6650000000004</v>
      </c>
      <c r="J42" s="223">
        <v>-346.00299999999925</v>
      </c>
      <c r="K42" s="223">
        <v>-3208.6650000000004</v>
      </c>
    </row>
    <row r="43" spans="1:11" ht="13" x14ac:dyDescent="0.3">
      <c r="A43" s="222" t="s">
        <v>66</v>
      </c>
      <c r="B43" s="223">
        <v>16.209228321400161</v>
      </c>
      <c r="C43" s="223">
        <v>24.570789533924277</v>
      </c>
      <c r="D43" s="223">
        <v>-53.446368216950205</v>
      </c>
      <c r="E43" s="223">
        <v>-21.608862273488118</v>
      </c>
      <c r="F43" s="222">
        <v>815</v>
      </c>
      <c r="G43" s="222">
        <v>4213</v>
      </c>
      <c r="H43" s="223">
        <v>1750.6689999999999</v>
      </c>
      <c r="I43" s="223">
        <v>5374.3319999999994</v>
      </c>
      <c r="J43" s="223">
        <v>-935.66899999999987</v>
      </c>
      <c r="K43" s="223">
        <v>-4559.3319999999994</v>
      </c>
    </row>
    <row r="44" spans="1:11" ht="13" x14ac:dyDescent="0.3">
      <c r="A44" s="222" t="s">
        <v>70</v>
      </c>
      <c r="B44" s="223">
        <v>12.908719346049047</v>
      </c>
      <c r="C44" s="223">
        <v>19.929534928605957</v>
      </c>
      <c r="D44" s="223">
        <v>-54.291558350323257</v>
      </c>
      <c r="E44" s="223">
        <v>-23.243927167282159</v>
      </c>
      <c r="F44" s="222">
        <v>758</v>
      </c>
      <c r="G44" s="222">
        <v>5114</v>
      </c>
      <c r="H44" s="223">
        <v>1658.3370000000004</v>
      </c>
      <c r="I44" s="223">
        <v>6662.665</v>
      </c>
      <c r="J44" s="223">
        <v>-900.33700000000044</v>
      </c>
      <c r="K44" s="223">
        <v>-5904.665</v>
      </c>
    </row>
    <row r="45" spans="1:11" ht="13" x14ac:dyDescent="0.3">
      <c r="A45" s="222" t="s">
        <v>98</v>
      </c>
      <c r="B45" s="223">
        <v>49.300788202390031</v>
      </c>
      <c r="C45" s="223">
        <v>50.703748828283743</v>
      </c>
      <c r="D45" s="223">
        <v>-29.49098600983346</v>
      </c>
      <c r="E45" s="223">
        <v>-25.420723987485346</v>
      </c>
      <c r="F45" s="222">
        <v>1939</v>
      </c>
      <c r="G45" s="222">
        <v>1994</v>
      </c>
      <c r="H45" s="223">
        <v>2750.0030000000006</v>
      </c>
      <c r="I45" s="223">
        <v>2673.665</v>
      </c>
      <c r="J45" s="223">
        <v>-811.00300000000061</v>
      </c>
      <c r="K45" s="223">
        <v>-734.66499999999996</v>
      </c>
    </row>
    <row r="46" spans="1:11" ht="13" x14ac:dyDescent="0.3">
      <c r="A46" s="222" t="s">
        <v>58</v>
      </c>
      <c r="B46" s="223">
        <v>18.597914252607183</v>
      </c>
      <c r="C46" s="223">
        <v>12.932892555738965</v>
      </c>
      <c r="D46" s="223">
        <v>11.630559648160947</v>
      </c>
      <c r="E46" s="223">
        <v>-27.423512302532551</v>
      </c>
      <c r="F46" s="222">
        <v>963</v>
      </c>
      <c r="G46" s="222">
        <v>4215</v>
      </c>
      <c r="H46" s="223">
        <v>862.66699999999946</v>
      </c>
      <c r="I46" s="223">
        <v>5807.6660000000002</v>
      </c>
      <c r="J46" s="223">
        <v>100.33300000000054</v>
      </c>
      <c r="K46" s="223">
        <v>-4844.6660000000002</v>
      </c>
    </row>
    <row r="47" spans="1:11" ht="13" x14ac:dyDescent="0.3">
      <c r="A47" s="222" t="s">
        <v>46</v>
      </c>
      <c r="B47" s="223">
        <v>48.277351765849438</v>
      </c>
      <c r="C47" s="223">
        <v>42.843599925393818</v>
      </c>
      <c r="D47" s="223">
        <v>-15.282055791788697</v>
      </c>
      <c r="E47" s="223">
        <v>-31.964777388154943</v>
      </c>
      <c r="F47" s="222">
        <v>4470</v>
      </c>
      <c r="G47" s="222">
        <v>4789</v>
      </c>
      <c r="H47" s="223">
        <v>5276.3320000000003</v>
      </c>
      <c r="I47" s="223">
        <v>7039.0010000000002</v>
      </c>
      <c r="J47" s="223">
        <v>-806.33200000000033</v>
      </c>
      <c r="K47" s="223">
        <v>-2569.0010000000002</v>
      </c>
    </row>
    <row r="48" spans="1:11" ht="13" x14ac:dyDescent="0.3">
      <c r="A48" s="222" t="s">
        <v>64</v>
      </c>
      <c r="B48" s="223">
        <v>20.116429495472186</v>
      </c>
      <c r="C48" s="223">
        <v>18.726823632017346</v>
      </c>
      <c r="D48" s="223">
        <v>-11.898266577148387</v>
      </c>
      <c r="E48" s="223">
        <v>-19.386475596295302</v>
      </c>
      <c r="F48" s="222">
        <v>311</v>
      </c>
      <c r="G48" s="222">
        <v>1235</v>
      </c>
      <c r="H48" s="223">
        <v>353.00099999999952</v>
      </c>
      <c r="I48" s="223">
        <v>1532.001</v>
      </c>
      <c r="J48" s="223">
        <v>-42.000999999999522</v>
      </c>
      <c r="K48" s="223">
        <v>-1221.001</v>
      </c>
    </row>
    <row r="49" spans="1:11" ht="13" x14ac:dyDescent="0.3">
      <c r="A49" s="222" t="s">
        <v>48</v>
      </c>
      <c r="B49" s="223">
        <v>36.381450032658393</v>
      </c>
      <c r="C49" s="223">
        <v>35.95194279800549</v>
      </c>
      <c r="D49" s="223">
        <v>-12.543584278989742</v>
      </c>
      <c r="E49" s="223">
        <v>-14.155625685623901</v>
      </c>
      <c r="F49" s="222">
        <v>3342</v>
      </c>
      <c r="G49" s="222">
        <v>5844</v>
      </c>
      <c r="H49" s="223">
        <v>3821.3320000000049</v>
      </c>
      <c r="I49" s="223">
        <v>6807.6679999999988</v>
      </c>
      <c r="J49" s="223">
        <v>-479.33200000000488</v>
      </c>
      <c r="K49" s="223">
        <v>-3465.6679999999988</v>
      </c>
    </row>
    <row r="50" spans="1:11" ht="13" x14ac:dyDescent="0.3">
      <c r="A50" s="222" t="s">
        <v>62</v>
      </c>
      <c r="B50" s="223">
        <v>28.115150241647406</v>
      </c>
      <c r="C50" s="223">
        <v>31.023944173767561</v>
      </c>
      <c r="D50" s="223">
        <v>-24.034764598610572</v>
      </c>
      <c r="E50" s="223">
        <v>-12.640427129833299</v>
      </c>
      <c r="F50" s="222">
        <v>1338</v>
      </c>
      <c r="G50" s="222">
        <v>3421</v>
      </c>
      <c r="H50" s="223">
        <v>1761.3319999999994</v>
      </c>
      <c r="I50" s="223">
        <v>3915.9990000000007</v>
      </c>
      <c r="J50" s="223">
        <v>-423.33199999999943</v>
      </c>
      <c r="K50" s="223">
        <v>-2577.9990000000007</v>
      </c>
    </row>
    <row r="51" spans="1:11" ht="13" x14ac:dyDescent="0.3">
      <c r="A51" s="222" t="s">
        <v>11</v>
      </c>
      <c r="B51" s="223">
        <v>31.057969679143248</v>
      </c>
      <c r="C51" s="223">
        <v>27.404620335931234</v>
      </c>
      <c r="D51" s="223">
        <v>4.3735096793091799</v>
      </c>
      <c r="E51" s="223">
        <v>-12.538664681268907</v>
      </c>
      <c r="F51" s="222">
        <v>87640</v>
      </c>
      <c r="G51" s="222">
        <v>194542</v>
      </c>
      <c r="H51" s="223">
        <v>83967.665999999997</v>
      </c>
      <c r="I51" s="223">
        <v>222432.003</v>
      </c>
      <c r="J51" s="223">
        <v>3672.3340000000026</v>
      </c>
      <c r="K51" s="223">
        <v>-134792.003</v>
      </c>
    </row>
  </sheetData>
  <mergeCells count="2">
    <mergeCell ref="B3:C3"/>
    <mergeCell ref="D3:E3"/>
  </mergeCells>
  <pageMargins left="0.7" right="0.7" top="0.75" bottom="0.75" header="0.3" footer="0.3"/>
  <pageSetup paperSize="9" orientation="portrait" r:id="rId1"/>
  <drawing r:id="rId2"/>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CK101"/>
  <sheetViews>
    <sheetView zoomScale="70" zoomScaleNormal="70" workbookViewId="0">
      <selection activeCell="L32" sqref="L32"/>
    </sheetView>
  </sheetViews>
  <sheetFormatPr defaultColWidth="8.90625" defaultRowHeight="14.5" x14ac:dyDescent="0.35"/>
  <cols>
    <col min="1" max="3" width="1.54296875" style="1" customWidth="1"/>
    <col min="4" max="4" width="4.453125" style="1" customWidth="1"/>
    <col min="5" max="5" width="12.453125" style="1" customWidth="1"/>
    <col min="6" max="6" width="17" style="1" bestFit="1" customWidth="1"/>
    <col min="7" max="7" width="14.08984375" style="1" customWidth="1"/>
    <col min="8" max="8" width="12.54296875" style="1" customWidth="1"/>
    <col min="9" max="9" width="7.453125" style="1" customWidth="1"/>
    <col min="10" max="12" width="6.54296875" style="1" customWidth="1"/>
    <col min="13" max="30" width="1.453125" style="1" customWidth="1"/>
    <col min="31" max="57" width="1.90625" style="1" customWidth="1"/>
    <col min="58" max="59" width="8.54296875" style="1" customWidth="1"/>
    <col min="60" max="60" width="11.54296875" style="1" customWidth="1"/>
    <col min="61" max="61" width="8.54296875" style="1" customWidth="1"/>
    <col min="62" max="62" width="18.54296875" style="1" customWidth="1"/>
    <col min="63" max="69" width="8.54296875" style="1" customWidth="1"/>
    <col min="70" max="73" width="2.54296875" style="1" customWidth="1"/>
    <col min="74" max="74" width="4.90625" style="1" customWidth="1"/>
    <col min="75" max="85" width="2.54296875" style="1" customWidth="1"/>
    <col min="86" max="89" width="8.54296875" style="1" customWidth="1"/>
    <col min="90" max="167" width="63.08984375" style="1" bestFit="1" customWidth="1"/>
    <col min="168" max="168" width="11.90625" style="1" bestFit="1" customWidth="1"/>
    <col min="169" max="16384" width="8.90625" style="1"/>
  </cols>
  <sheetData>
    <row r="1" spans="2:69" x14ac:dyDescent="0.35">
      <c r="I1" s="9" t="s">
        <v>95</v>
      </c>
      <c r="J1" s="8"/>
      <c r="K1" s="8"/>
      <c r="L1" s="10" t="s">
        <v>92</v>
      </c>
      <c r="M1" s="8"/>
      <c r="N1" s="8"/>
      <c r="O1" s="8"/>
      <c r="P1" s="8"/>
      <c r="Q1" s="8"/>
      <c r="R1" s="8"/>
      <c r="S1" s="8"/>
      <c r="T1" s="8"/>
      <c r="U1" s="8"/>
      <c r="V1" s="8"/>
      <c r="W1" s="8"/>
    </row>
    <row r="2" spans="2:69" x14ac:dyDescent="0.35">
      <c r="G2" s="1" t="s">
        <v>91</v>
      </c>
      <c r="I2" s="9" t="s">
        <v>94</v>
      </c>
      <c r="J2" s="8"/>
      <c r="K2" s="8"/>
      <c r="L2" s="7" t="s">
        <v>93</v>
      </c>
      <c r="M2" s="8"/>
      <c r="N2" s="8"/>
      <c r="O2" s="8"/>
      <c r="P2" s="8"/>
      <c r="Q2" s="8"/>
      <c r="R2" s="8"/>
      <c r="S2" s="8"/>
      <c r="T2" s="8"/>
      <c r="U2" s="8"/>
      <c r="V2" s="8"/>
      <c r="W2" s="8"/>
    </row>
    <row r="3" spans="2:69" x14ac:dyDescent="0.35">
      <c r="H3" s="1" t="s">
        <v>90</v>
      </c>
      <c r="I3" s="6">
        <v>87.4</v>
      </c>
      <c r="K3" s="1" t="s">
        <v>89</v>
      </c>
      <c r="L3" s="6">
        <v>99</v>
      </c>
    </row>
    <row r="4" spans="2:69" x14ac:dyDescent="0.35">
      <c r="J4" s="1" t="s">
        <v>88</v>
      </c>
      <c r="K4" s="1" t="s">
        <v>87</v>
      </c>
    </row>
    <row r="5" spans="2:69" x14ac:dyDescent="0.35">
      <c r="I5" s="1">
        <v>-16</v>
      </c>
      <c r="J5" s="1">
        <v>-15</v>
      </c>
      <c r="K5" s="1">
        <v>-14</v>
      </c>
      <c r="L5" s="1">
        <v>-13</v>
      </c>
      <c r="M5" s="1">
        <v>-12</v>
      </c>
    </row>
    <row r="6" spans="2:69" s="2" customFormat="1" x14ac:dyDescent="0.35">
      <c r="B6" s="1"/>
      <c r="C6" s="1"/>
      <c r="D6" s="1"/>
      <c r="E6" s="1" t="s">
        <v>85</v>
      </c>
      <c r="F6" s="1" t="s">
        <v>86</v>
      </c>
      <c r="H6" s="11" t="s">
        <v>96</v>
      </c>
      <c r="I6" s="2" t="s">
        <v>84</v>
      </c>
      <c r="J6" s="2" t="s">
        <v>83</v>
      </c>
      <c r="K6" s="2" t="s">
        <v>82</v>
      </c>
      <c r="L6" s="2" t="s">
        <v>81</v>
      </c>
      <c r="M6" s="2" t="s">
        <v>80</v>
      </c>
      <c r="AD6" s="1"/>
      <c r="AE6" s="1"/>
      <c r="AF6" s="1"/>
      <c r="AG6" s="1"/>
      <c r="AH6" s="1"/>
      <c r="AI6" s="1"/>
      <c r="AJ6" s="1"/>
      <c r="AK6" s="1"/>
      <c r="AL6" s="1"/>
      <c r="AM6" s="1"/>
      <c r="AN6" s="1"/>
      <c r="AO6" s="1"/>
      <c r="AP6" s="1"/>
      <c r="AQ6" s="1"/>
      <c r="AR6" s="1"/>
      <c r="AS6" s="1"/>
      <c r="AT6" s="1"/>
      <c r="AU6" s="1"/>
      <c r="AV6" s="1"/>
      <c r="AW6" s="1"/>
      <c r="AX6" s="1"/>
      <c r="AY6" s="1"/>
      <c r="AZ6" s="1"/>
      <c r="BA6" s="1"/>
      <c r="BB6" s="1"/>
      <c r="BC6" s="1"/>
      <c r="BD6" s="1"/>
      <c r="BE6" s="1"/>
      <c r="BF6" s="1"/>
      <c r="BG6" s="1"/>
      <c r="BH6" s="1"/>
      <c r="BI6" s="1"/>
      <c r="BJ6" s="1"/>
      <c r="BK6" s="1"/>
      <c r="BL6" s="1"/>
      <c r="BM6" s="1"/>
      <c r="BN6" s="1"/>
      <c r="BO6" s="1"/>
      <c r="BP6" s="1"/>
      <c r="BQ6" s="1"/>
    </row>
    <row r="7" spans="2:69" s="2" customFormat="1" x14ac:dyDescent="0.35">
      <c r="B7" s="1"/>
      <c r="C7" s="1"/>
      <c r="D7" s="1"/>
      <c r="E7" s="1" t="s">
        <v>78</v>
      </c>
      <c r="F7" s="1" t="s">
        <v>79</v>
      </c>
      <c r="G7" s="2" t="s">
        <v>78</v>
      </c>
      <c r="I7" s="2">
        <v>87.4</v>
      </c>
      <c r="J7" s="2">
        <v>91.1</v>
      </c>
      <c r="K7" s="2">
        <v>92.4</v>
      </c>
      <c r="L7" s="2">
        <v>93.6</v>
      </c>
      <c r="M7" s="2">
        <v>94.5</v>
      </c>
      <c r="AD7" s="1"/>
      <c r="AE7" s="1"/>
      <c r="AF7" s="1"/>
      <c r="AG7" s="1"/>
      <c r="AH7" s="1"/>
      <c r="AI7" s="1"/>
      <c r="AJ7" s="1"/>
      <c r="AK7" s="1"/>
      <c r="AL7" s="1"/>
      <c r="AM7" s="1"/>
      <c r="AN7" s="1"/>
      <c r="AO7" s="1"/>
      <c r="AP7" s="1"/>
      <c r="AQ7" s="1"/>
      <c r="AR7" s="1"/>
      <c r="AS7" s="1"/>
      <c r="AT7" s="1"/>
      <c r="AU7" s="1"/>
      <c r="AV7" s="1"/>
      <c r="AW7" s="1"/>
      <c r="AX7" s="1"/>
      <c r="AY7" s="1"/>
      <c r="AZ7" s="1"/>
      <c r="BA7" s="1"/>
      <c r="BB7" s="1"/>
      <c r="BC7" s="1"/>
      <c r="BD7" s="1"/>
      <c r="BE7" s="1"/>
      <c r="BF7" s="1"/>
      <c r="BG7" s="1"/>
      <c r="BH7" s="1"/>
      <c r="BI7" s="1"/>
      <c r="BJ7" s="1"/>
      <c r="BK7" s="1"/>
      <c r="BL7" s="1"/>
      <c r="BM7" s="1"/>
      <c r="BN7" s="1"/>
      <c r="BO7" s="1"/>
      <c r="BP7" s="1"/>
      <c r="BQ7" s="1"/>
    </row>
    <row r="8" spans="2:69" s="2" customFormat="1" x14ac:dyDescent="0.35">
      <c r="B8" s="1"/>
      <c r="C8" s="1"/>
      <c r="D8" s="1"/>
      <c r="E8" s="1" t="s">
        <v>76</v>
      </c>
      <c r="F8" s="1" t="s">
        <v>77</v>
      </c>
      <c r="G8" s="2" t="s">
        <v>76</v>
      </c>
      <c r="I8" s="2">
        <v>89</v>
      </c>
      <c r="J8" s="2">
        <v>91</v>
      </c>
      <c r="K8" s="2">
        <v>93.6</v>
      </c>
      <c r="L8" s="2">
        <v>94.6</v>
      </c>
      <c r="M8" s="2">
        <v>93.1</v>
      </c>
      <c r="AD8" s="1"/>
      <c r="AE8" s="1"/>
      <c r="AF8" s="1"/>
      <c r="AG8" s="1"/>
      <c r="AH8" s="1"/>
      <c r="AI8" s="1"/>
      <c r="AJ8" s="1"/>
      <c r="AK8" s="1"/>
      <c r="AL8" s="1"/>
      <c r="AM8" s="1"/>
      <c r="AN8" s="1"/>
      <c r="AO8" s="1"/>
      <c r="AP8" s="1"/>
      <c r="AQ8" s="1"/>
      <c r="AR8" s="1"/>
      <c r="AS8" s="1"/>
      <c r="AT8" s="1"/>
      <c r="AU8" s="1"/>
      <c r="AV8" s="1"/>
      <c r="AW8" s="1"/>
      <c r="AX8" s="1"/>
      <c r="AY8" s="1"/>
      <c r="AZ8" s="1"/>
      <c r="BA8" s="1"/>
      <c r="BB8" s="1"/>
      <c r="BC8" s="1"/>
      <c r="BD8" s="1"/>
      <c r="BE8" s="1"/>
      <c r="BF8" s="1"/>
      <c r="BG8" s="1"/>
      <c r="BH8" s="1"/>
      <c r="BI8" s="1"/>
      <c r="BJ8" s="1"/>
      <c r="BK8" s="1"/>
      <c r="BL8" s="1"/>
      <c r="BM8" s="1"/>
      <c r="BN8" s="1"/>
      <c r="BO8" s="1"/>
      <c r="BP8" s="1"/>
      <c r="BQ8" s="1"/>
    </row>
    <row r="9" spans="2:69" s="2" customFormat="1" x14ac:dyDescent="0.35">
      <c r="B9" s="1"/>
      <c r="C9" s="1"/>
      <c r="D9" s="1"/>
      <c r="E9" s="1" t="s">
        <v>74</v>
      </c>
      <c r="F9" s="1" t="s">
        <v>75</v>
      </c>
      <c r="G9" s="2" t="s">
        <v>74</v>
      </c>
      <c r="I9" s="2">
        <v>90.9</v>
      </c>
      <c r="J9" s="2">
        <v>94.2</v>
      </c>
      <c r="K9" s="2">
        <v>95.4</v>
      </c>
      <c r="L9" s="2">
        <v>96.2</v>
      </c>
      <c r="M9" s="2">
        <v>97.8</v>
      </c>
      <c r="AD9" s="1"/>
      <c r="AE9" s="1"/>
      <c r="AF9" s="1"/>
      <c r="AG9" s="1"/>
      <c r="AH9" s="1"/>
      <c r="AI9" s="1"/>
      <c r="AJ9" s="1"/>
      <c r="AK9" s="1"/>
      <c r="AL9" s="1"/>
      <c r="AM9" s="1"/>
      <c r="AN9" s="1"/>
      <c r="AO9" s="1"/>
      <c r="AP9" s="1"/>
      <c r="AQ9" s="1"/>
      <c r="AR9" s="1"/>
      <c r="AS9" s="1"/>
      <c r="AT9" s="1"/>
      <c r="AU9" s="1"/>
      <c r="AV9" s="1"/>
      <c r="AW9" s="1"/>
      <c r="AX9" s="1"/>
      <c r="AY9" s="1"/>
      <c r="AZ9" s="1"/>
      <c r="BA9" s="1"/>
      <c r="BB9" s="1"/>
      <c r="BC9" s="1"/>
      <c r="BD9" s="1"/>
      <c r="BE9" s="1"/>
      <c r="BF9" s="1"/>
      <c r="BG9" s="1"/>
      <c r="BH9" s="1"/>
      <c r="BI9" s="1"/>
      <c r="BJ9" s="1"/>
      <c r="BK9" s="1"/>
      <c r="BL9" s="1"/>
      <c r="BM9" s="1"/>
      <c r="BN9" s="1"/>
      <c r="BO9" s="1"/>
      <c r="BP9" s="1"/>
      <c r="BQ9" s="1"/>
    </row>
    <row r="10" spans="2:69" s="2" customFormat="1" x14ac:dyDescent="0.35">
      <c r="B10" s="1"/>
      <c r="C10" s="1"/>
      <c r="D10" s="1"/>
      <c r="E10" s="1" t="s">
        <v>72</v>
      </c>
      <c r="F10" s="1" t="s">
        <v>73</v>
      </c>
      <c r="G10" s="2" t="s">
        <v>72</v>
      </c>
      <c r="I10" s="2">
        <v>92</v>
      </c>
      <c r="J10" s="2">
        <v>94.6</v>
      </c>
      <c r="K10" s="2">
        <v>95.7</v>
      </c>
      <c r="L10" s="2">
        <v>96.9</v>
      </c>
      <c r="M10" s="2">
        <v>97.5</v>
      </c>
      <c r="AD10" s="1"/>
      <c r="AE10" s="1"/>
      <c r="AF10" s="1"/>
      <c r="AG10" s="1"/>
      <c r="AH10" s="1"/>
      <c r="AI10" s="1"/>
      <c r="AJ10" s="1"/>
      <c r="AK10" s="1"/>
      <c r="AL10" s="1"/>
      <c r="AM10" s="1"/>
      <c r="AN10" s="1"/>
      <c r="AO10" s="1"/>
      <c r="AP10" s="1"/>
      <c r="AQ10" s="1"/>
      <c r="AR10" s="1"/>
      <c r="AS10" s="1"/>
      <c r="AT10" s="1"/>
      <c r="AU10" s="1"/>
      <c r="AV10" s="1"/>
      <c r="AW10" s="1"/>
      <c r="AX10" s="1"/>
      <c r="AY10" s="1"/>
      <c r="AZ10" s="1"/>
      <c r="BA10" s="1"/>
      <c r="BB10" s="1"/>
      <c r="BC10" s="1"/>
      <c r="BD10" s="1"/>
      <c r="BE10" s="1"/>
      <c r="BF10" s="1"/>
      <c r="BG10" s="1"/>
      <c r="BH10" s="1"/>
      <c r="BI10" s="1"/>
      <c r="BJ10" s="1"/>
      <c r="BK10" s="1"/>
      <c r="BL10" s="1"/>
      <c r="BM10" s="1"/>
      <c r="BN10" s="1"/>
      <c r="BO10" s="1"/>
      <c r="BP10" s="1"/>
      <c r="BQ10" s="1"/>
    </row>
    <row r="11" spans="2:69" s="2" customFormat="1" x14ac:dyDescent="0.35">
      <c r="B11" s="1"/>
      <c r="C11" s="1"/>
      <c r="D11" s="1"/>
      <c r="E11" s="1" t="s">
        <v>70</v>
      </c>
      <c r="F11" s="1" t="s">
        <v>71</v>
      </c>
      <c r="G11" s="2" t="s">
        <v>70</v>
      </c>
      <c r="I11" s="2">
        <v>94.3</v>
      </c>
      <c r="J11" s="2">
        <v>96</v>
      </c>
      <c r="K11" s="2">
        <v>96.2</v>
      </c>
      <c r="L11" s="2">
        <v>97</v>
      </c>
      <c r="M11" s="2">
        <v>97.9</v>
      </c>
      <c r="AD11" s="1"/>
      <c r="AE11" s="1"/>
      <c r="AF11" s="1"/>
      <c r="AG11" s="1"/>
      <c r="AH11" s="1"/>
      <c r="AI11" s="1"/>
      <c r="AJ11" s="1"/>
      <c r="AK11" s="1"/>
      <c r="AL11" s="1"/>
      <c r="AM11" s="1"/>
      <c r="AN11" s="1"/>
      <c r="AO11" s="1"/>
      <c r="AP11" s="1"/>
      <c r="AQ11" s="1"/>
      <c r="AR11" s="1"/>
      <c r="AS11" s="1"/>
      <c r="AT11" s="1"/>
      <c r="AU11" s="1"/>
      <c r="AV11" s="1"/>
      <c r="AW11" s="1"/>
      <c r="AX11" s="1"/>
      <c r="AY11" s="1"/>
      <c r="AZ11" s="1"/>
      <c r="BA11" s="1"/>
      <c r="BB11" s="1"/>
      <c r="BC11" s="1"/>
      <c r="BD11" s="1"/>
      <c r="BE11" s="1"/>
      <c r="BF11" s="1"/>
      <c r="BG11" s="1"/>
      <c r="BH11" s="1"/>
      <c r="BI11" s="1"/>
      <c r="BJ11" s="1"/>
      <c r="BK11" s="1"/>
      <c r="BL11" s="1"/>
      <c r="BM11" s="1"/>
      <c r="BN11" s="1"/>
      <c r="BO11" s="1"/>
      <c r="BP11" s="1"/>
      <c r="BQ11" s="1"/>
    </row>
    <row r="12" spans="2:69" s="2" customFormat="1" x14ac:dyDescent="0.35">
      <c r="B12" s="1"/>
      <c r="C12" s="1"/>
      <c r="D12" s="1"/>
      <c r="E12" s="1" t="s">
        <v>68</v>
      </c>
      <c r="F12" s="1" t="s">
        <v>69</v>
      </c>
      <c r="G12" s="2" t="s">
        <v>68</v>
      </c>
      <c r="I12" s="2">
        <v>90.8</v>
      </c>
      <c r="J12" s="2">
        <v>93.5</v>
      </c>
      <c r="K12" s="2">
        <v>94.8</v>
      </c>
      <c r="L12" s="2">
        <v>95.4</v>
      </c>
      <c r="M12" s="2">
        <v>96.4</v>
      </c>
      <c r="AD12" s="1"/>
      <c r="AE12" s="1"/>
      <c r="AF12" s="1"/>
      <c r="AG12" s="1"/>
      <c r="AH12" s="1"/>
      <c r="AI12" s="1"/>
      <c r="AJ12" s="1"/>
      <c r="AK12" s="1"/>
      <c r="AL12" s="1"/>
      <c r="AM12" s="1"/>
      <c r="AN12" s="1"/>
      <c r="AO12" s="1"/>
      <c r="AP12" s="1"/>
      <c r="AQ12" s="1"/>
      <c r="AR12" s="1"/>
      <c r="AS12" s="1"/>
      <c r="AT12" s="1"/>
      <c r="AU12" s="1"/>
      <c r="AV12" s="1"/>
      <c r="AW12" s="1"/>
      <c r="AX12" s="1"/>
      <c r="AY12" s="1"/>
      <c r="AZ12" s="1"/>
      <c r="BA12" s="1"/>
      <c r="BB12" s="1"/>
      <c r="BC12" s="1"/>
      <c r="BD12" s="1"/>
      <c r="BE12" s="1"/>
      <c r="BF12" s="1"/>
      <c r="BG12" s="1"/>
      <c r="BH12" s="1"/>
      <c r="BI12" s="1"/>
      <c r="BJ12" s="1"/>
      <c r="BK12" s="1"/>
      <c r="BL12" s="1"/>
      <c r="BM12" s="1"/>
      <c r="BN12" s="1"/>
      <c r="BO12" s="1"/>
      <c r="BP12" s="1"/>
      <c r="BQ12" s="1"/>
    </row>
    <row r="13" spans="2:69" s="2" customFormat="1" x14ac:dyDescent="0.35">
      <c r="B13" s="1"/>
      <c r="C13" s="1"/>
      <c r="D13" s="1"/>
      <c r="E13" s="1" t="s">
        <v>66</v>
      </c>
      <c r="F13" s="1" t="s">
        <v>67</v>
      </c>
      <c r="G13" s="2" t="s">
        <v>66</v>
      </c>
      <c r="I13" s="2">
        <v>94.5</v>
      </c>
      <c r="J13" s="2">
        <v>96.1</v>
      </c>
      <c r="K13" s="2">
        <v>97</v>
      </c>
      <c r="L13" s="2">
        <v>97.4</v>
      </c>
      <c r="M13" s="2">
        <v>98.2</v>
      </c>
      <c r="AD13" s="1"/>
      <c r="AE13" s="1"/>
      <c r="AF13" s="1"/>
      <c r="AG13" s="1"/>
      <c r="AH13" s="1"/>
      <c r="AI13" s="1"/>
      <c r="AJ13" s="1"/>
      <c r="AK13" s="1"/>
      <c r="AL13" s="1"/>
      <c r="AM13" s="1"/>
      <c r="AN13" s="1"/>
      <c r="AO13" s="1"/>
      <c r="AP13" s="1"/>
      <c r="AQ13" s="1"/>
      <c r="AR13" s="1"/>
      <c r="AS13" s="1"/>
      <c r="AT13" s="1"/>
      <c r="AU13" s="1"/>
      <c r="AV13" s="1"/>
      <c r="AW13" s="1"/>
      <c r="AX13" s="1"/>
      <c r="AY13" s="1"/>
      <c r="AZ13" s="1"/>
      <c r="BA13" s="1"/>
      <c r="BB13" s="1"/>
      <c r="BC13" s="1"/>
      <c r="BD13" s="1"/>
      <c r="BE13" s="1"/>
      <c r="BF13" s="1"/>
      <c r="BG13" s="1"/>
      <c r="BH13" s="1"/>
      <c r="BI13" s="1"/>
      <c r="BJ13" s="1"/>
      <c r="BK13" s="1"/>
      <c r="BL13" s="1"/>
      <c r="BM13" s="1"/>
      <c r="BN13" s="1"/>
      <c r="BO13" s="1"/>
      <c r="BP13" s="1"/>
      <c r="BQ13" s="1"/>
    </row>
    <row r="14" spans="2:69" s="2" customFormat="1" x14ac:dyDescent="0.35">
      <c r="B14" s="1"/>
      <c r="C14" s="1"/>
      <c r="D14" s="1"/>
      <c r="E14" s="1" t="s">
        <v>64</v>
      </c>
      <c r="F14" s="1" t="s">
        <v>65</v>
      </c>
      <c r="G14" s="2" t="s">
        <v>64</v>
      </c>
      <c r="I14" s="2">
        <v>92.4</v>
      </c>
      <c r="J14" s="2">
        <v>94.4</v>
      </c>
      <c r="K14" s="2">
        <v>95.5</v>
      </c>
      <c r="L14" s="2">
        <v>95.7</v>
      </c>
      <c r="M14" s="2">
        <v>95.4</v>
      </c>
      <c r="AD14" s="1"/>
      <c r="AE14" s="1"/>
      <c r="AF14" s="1"/>
      <c r="AG14" s="1"/>
      <c r="AH14" s="1"/>
      <c r="AI14" s="1"/>
      <c r="AJ14" s="1"/>
      <c r="AK14" s="1"/>
      <c r="AL14" s="1"/>
      <c r="AM14" s="1"/>
      <c r="AN14" s="1"/>
      <c r="AO14" s="1"/>
      <c r="AP14" s="1"/>
      <c r="AQ14" s="1"/>
      <c r="AR14" s="1"/>
      <c r="AS14" s="1"/>
      <c r="AT14" s="1"/>
      <c r="AU14" s="1"/>
      <c r="AV14" s="1"/>
      <c r="AW14" s="1"/>
      <c r="AX14" s="1"/>
      <c r="AY14" s="1"/>
      <c r="AZ14" s="1"/>
      <c r="BA14" s="1"/>
      <c r="BB14" s="1"/>
      <c r="BC14" s="1"/>
      <c r="BD14" s="1"/>
      <c r="BE14" s="1"/>
      <c r="BF14" s="1"/>
      <c r="BG14" s="1"/>
      <c r="BH14" s="1"/>
      <c r="BI14" s="1"/>
      <c r="BJ14" s="1"/>
      <c r="BK14" s="1"/>
      <c r="BL14" s="1"/>
      <c r="BM14" s="1"/>
      <c r="BN14" s="1"/>
      <c r="BO14" s="1"/>
      <c r="BP14" s="1"/>
      <c r="BQ14" s="1"/>
    </row>
    <row r="15" spans="2:69" s="2" customFormat="1" x14ac:dyDescent="0.35">
      <c r="B15" s="1"/>
      <c r="C15" s="1"/>
      <c r="D15" s="1"/>
      <c r="E15" s="1" t="s">
        <v>62</v>
      </c>
      <c r="F15" s="1" t="s">
        <v>63</v>
      </c>
      <c r="G15" s="2" t="s">
        <v>62</v>
      </c>
      <c r="I15" s="2">
        <v>92.2</v>
      </c>
      <c r="J15" s="2">
        <v>94.8</v>
      </c>
      <c r="K15" s="2">
        <v>95.5</v>
      </c>
      <c r="L15" s="2">
        <v>96.2</v>
      </c>
      <c r="M15" s="2">
        <v>97.3</v>
      </c>
      <c r="AD15" s="1"/>
      <c r="AE15" s="1"/>
      <c r="AF15" s="1"/>
      <c r="AG15" s="1"/>
      <c r="AH15" s="1"/>
      <c r="AI15" s="1"/>
      <c r="AJ15" s="1"/>
      <c r="AK15" s="1"/>
      <c r="AL15" s="1"/>
      <c r="AM15" s="1"/>
      <c r="AN15" s="1"/>
      <c r="AO15" s="1"/>
      <c r="AP15" s="1"/>
      <c r="AQ15" s="1"/>
      <c r="AR15" s="1"/>
      <c r="AS15" s="1"/>
      <c r="AT15" s="1"/>
      <c r="AU15" s="1"/>
      <c r="AV15" s="1"/>
      <c r="AW15" s="1"/>
      <c r="AX15" s="1"/>
      <c r="AY15" s="1"/>
      <c r="AZ15" s="1"/>
      <c r="BA15" s="1"/>
      <c r="BB15" s="1"/>
      <c r="BC15" s="1"/>
      <c r="BD15" s="1"/>
      <c r="BE15" s="1"/>
      <c r="BF15" s="1"/>
      <c r="BG15" s="1"/>
      <c r="BH15" s="1"/>
      <c r="BI15" s="1"/>
      <c r="BJ15" s="1"/>
      <c r="BK15" s="1"/>
      <c r="BL15" s="1"/>
      <c r="BM15" s="1"/>
      <c r="BN15" s="1"/>
      <c r="BO15" s="1"/>
      <c r="BP15" s="1"/>
      <c r="BQ15" s="1"/>
    </row>
    <row r="16" spans="2:69" s="2" customFormat="1" x14ac:dyDescent="0.35">
      <c r="B16" s="1"/>
      <c r="C16" s="1"/>
      <c r="D16" s="1"/>
      <c r="E16" s="1" t="s">
        <v>60</v>
      </c>
      <c r="F16" s="1" t="s">
        <v>61</v>
      </c>
      <c r="G16" s="2" t="s">
        <v>60</v>
      </c>
      <c r="I16" s="2">
        <v>90.2</v>
      </c>
      <c r="J16" s="2">
        <v>93.2</v>
      </c>
      <c r="K16" s="2">
        <v>94.5</v>
      </c>
      <c r="L16" s="2">
        <v>94.9</v>
      </c>
      <c r="M16" s="2">
        <v>95.8</v>
      </c>
      <c r="AD16" s="1"/>
      <c r="AE16" s="1"/>
      <c r="AF16" s="1"/>
      <c r="AG16" s="1"/>
      <c r="AH16" s="1"/>
      <c r="AI16" s="1"/>
      <c r="AJ16" s="1"/>
      <c r="AK16" s="1"/>
      <c r="AL16" s="1"/>
      <c r="AM16" s="1"/>
      <c r="AN16" s="1"/>
      <c r="AO16" s="1"/>
      <c r="AP16" s="1"/>
      <c r="AQ16" s="1"/>
      <c r="AR16" s="1"/>
      <c r="AS16" s="1"/>
      <c r="AT16" s="1"/>
      <c r="AU16" s="1"/>
      <c r="AV16" s="1"/>
      <c r="AW16" s="1"/>
      <c r="AX16" s="1"/>
      <c r="AY16" s="1"/>
      <c r="AZ16" s="1"/>
      <c r="BA16" s="1"/>
      <c r="BB16" s="1"/>
      <c r="BC16" s="1"/>
      <c r="BD16" s="1"/>
      <c r="BE16" s="1"/>
      <c r="BF16" s="1"/>
      <c r="BG16" s="1"/>
      <c r="BH16" s="1"/>
      <c r="BI16" s="1"/>
      <c r="BJ16" s="1"/>
      <c r="BK16" s="1"/>
      <c r="BL16" s="1"/>
      <c r="BM16" s="1"/>
      <c r="BN16" s="1"/>
      <c r="BO16" s="1"/>
      <c r="BP16" s="1"/>
      <c r="BQ16" s="1"/>
    </row>
    <row r="17" spans="2:69" s="2" customFormat="1" x14ac:dyDescent="0.35">
      <c r="B17" s="1"/>
      <c r="C17" s="1"/>
      <c r="D17" s="1"/>
      <c r="E17" s="1" t="s">
        <v>58</v>
      </c>
      <c r="F17" s="1" t="s">
        <v>59</v>
      </c>
      <c r="G17" s="2" t="s">
        <v>58</v>
      </c>
      <c r="I17" s="2">
        <v>90.7</v>
      </c>
      <c r="J17" s="2">
        <v>95.2</v>
      </c>
      <c r="K17" s="2">
        <v>95.8</v>
      </c>
      <c r="L17" s="2">
        <v>96</v>
      </c>
      <c r="M17" s="2">
        <v>97.4</v>
      </c>
      <c r="AD17" s="1"/>
      <c r="AE17" s="1"/>
      <c r="AF17" s="1"/>
      <c r="AG17" s="1"/>
      <c r="AH17" s="1"/>
      <c r="AI17" s="1"/>
      <c r="AJ17" s="1"/>
      <c r="AK17" s="1"/>
      <c r="AL17" s="1"/>
      <c r="AM17" s="1"/>
      <c r="AN17" s="1"/>
      <c r="AO17" s="1"/>
      <c r="AP17" s="1"/>
      <c r="AQ17" s="1"/>
      <c r="AR17" s="1"/>
      <c r="AS17" s="1"/>
      <c r="AT17" s="1"/>
      <c r="AU17" s="1"/>
      <c r="AV17" s="1"/>
      <c r="AW17" s="1"/>
      <c r="AX17" s="1"/>
      <c r="AY17" s="1"/>
      <c r="AZ17" s="1"/>
      <c r="BA17" s="1"/>
      <c r="BB17" s="1"/>
      <c r="BC17" s="1"/>
      <c r="BD17" s="1"/>
      <c r="BE17" s="1"/>
      <c r="BF17" s="1"/>
      <c r="BG17" s="1"/>
      <c r="BH17" s="1"/>
      <c r="BI17" s="1"/>
      <c r="BJ17" s="1"/>
      <c r="BK17" s="1"/>
      <c r="BL17" s="1"/>
      <c r="BM17" s="1"/>
      <c r="BN17" s="1"/>
      <c r="BO17" s="1"/>
      <c r="BP17" s="1"/>
      <c r="BQ17" s="1"/>
    </row>
    <row r="18" spans="2:69" s="2" customFormat="1" x14ac:dyDescent="0.35">
      <c r="B18" s="1"/>
      <c r="C18" s="1"/>
      <c r="D18" s="1"/>
      <c r="E18" s="1" t="s">
        <v>56</v>
      </c>
      <c r="F18" s="1" t="s">
        <v>57</v>
      </c>
      <c r="G18" s="2" t="s">
        <v>56</v>
      </c>
      <c r="I18" s="2">
        <v>91.5</v>
      </c>
      <c r="J18" s="2">
        <v>94.4</v>
      </c>
      <c r="K18" s="2">
        <v>95.2</v>
      </c>
      <c r="L18" s="2">
        <v>96.1</v>
      </c>
      <c r="M18" s="2">
        <v>96.7</v>
      </c>
      <c r="AD18" s="1"/>
      <c r="AE18" s="1"/>
      <c r="AF18" s="1"/>
      <c r="AG18" s="1"/>
      <c r="AH18" s="1"/>
      <c r="AI18" s="1"/>
      <c r="AJ18" s="1"/>
      <c r="AK18" s="1"/>
      <c r="AL18" s="1"/>
      <c r="AM18" s="1"/>
      <c r="AN18" s="1"/>
      <c r="AO18" s="1"/>
      <c r="AP18" s="1"/>
      <c r="AQ18" s="1"/>
      <c r="AR18" s="1"/>
      <c r="AS18" s="1"/>
      <c r="AT18" s="1"/>
      <c r="AU18" s="1"/>
      <c r="AV18" s="1"/>
      <c r="AW18" s="1"/>
      <c r="AX18" s="1"/>
      <c r="AY18" s="1"/>
      <c r="AZ18" s="1"/>
      <c r="BA18" s="1"/>
      <c r="BB18" s="1"/>
      <c r="BC18" s="1"/>
      <c r="BD18" s="1"/>
      <c r="BE18" s="1"/>
      <c r="BF18" s="1"/>
      <c r="BG18" s="1"/>
      <c r="BH18" s="1"/>
      <c r="BI18" s="1"/>
      <c r="BJ18" s="1"/>
      <c r="BK18" s="1"/>
      <c r="BL18" s="1"/>
      <c r="BM18" s="1"/>
      <c r="BN18" s="1"/>
      <c r="BO18" s="1"/>
      <c r="BP18" s="1"/>
      <c r="BQ18" s="1"/>
    </row>
    <row r="19" spans="2:69" s="2" customFormat="1" x14ac:dyDescent="0.35">
      <c r="B19" s="1"/>
      <c r="C19" s="1"/>
      <c r="D19" s="1"/>
      <c r="E19" s="1" t="s">
        <v>54</v>
      </c>
      <c r="F19" s="1" t="s">
        <v>55</v>
      </c>
      <c r="G19" s="2" t="s">
        <v>54</v>
      </c>
      <c r="I19" s="2">
        <v>93.6</v>
      </c>
      <c r="J19" s="2">
        <v>95.2</v>
      </c>
      <c r="K19" s="2">
        <v>96.6</v>
      </c>
      <c r="L19" s="2">
        <v>97.2</v>
      </c>
      <c r="M19" s="2">
        <v>97.7</v>
      </c>
      <c r="AD19" s="1"/>
      <c r="AE19" s="1"/>
      <c r="AF19" s="1"/>
      <c r="AG19" s="1"/>
      <c r="AH19" s="1"/>
      <c r="AI19" s="1"/>
      <c r="AJ19" s="1"/>
      <c r="AK19" s="1"/>
      <c r="AL19" s="1"/>
      <c r="AM19" s="1"/>
      <c r="AN19" s="1"/>
      <c r="AO19" s="1"/>
      <c r="AP19" s="1"/>
      <c r="AQ19" s="1"/>
      <c r="AR19" s="1"/>
      <c r="AS19" s="1"/>
      <c r="AT19" s="1"/>
      <c r="AU19" s="1"/>
      <c r="AV19" s="1"/>
      <c r="AW19" s="1"/>
      <c r="AX19" s="1"/>
      <c r="AY19" s="1"/>
      <c r="AZ19" s="1"/>
      <c r="BA19" s="1"/>
      <c r="BB19" s="1"/>
      <c r="BC19" s="1"/>
      <c r="BD19" s="1"/>
      <c r="BE19" s="1"/>
      <c r="BF19" s="1"/>
      <c r="BG19" s="1"/>
      <c r="BH19" s="1"/>
      <c r="BI19" s="1"/>
      <c r="BJ19" s="1"/>
      <c r="BK19" s="1"/>
      <c r="BL19" s="1"/>
      <c r="BM19" s="1"/>
      <c r="BN19" s="1"/>
      <c r="BO19" s="1"/>
      <c r="BP19" s="1"/>
      <c r="BQ19" s="1"/>
    </row>
    <row r="20" spans="2:69" s="2" customFormat="1" x14ac:dyDescent="0.35">
      <c r="B20" s="1"/>
      <c r="C20" s="1"/>
      <c r="D20" s="1"/>
      <c r="E20" s="1" t="s">
        <v>52</v>
      </c>
      <c r="F20" s="1" t="s">
        <v>53</v>
      </c>
      <c r="G20" s="2" t="s">
        <v>52</v>
      </c>
      <c r="I20" s="2">
        <v>94</v>
      </c>
      <c r="J20" s="2">
        <v>97.8</v>
      </c>
      <c r="K20" s="2">
        <v>96.4</v>
      </c>
      <c r="L20" s="2">
        <v>97.7</v>
      </c>
      <c r="M20" s="2">
        <v>97.9</v>
      </c>
      <c r="AD20" s="1"/>
      <c r="AE20" s="1"/>
      <c r="AF20" s="1"/>
      <c r="AG20" s="1"/>
      <c r="AH20" s="1"/>
      <c r="AI20" s="1"/>
      <c r="AJ20" s="1"/>
      <c r="AK20" s="1"/>
      <c r="AL20" s="1"/>
      <c r="AM20" s="1"/>
      <c r="AN20" s="1"/>
      <c r="AO20" s="1"/>
      <c r="AP20" s="1"/>
      <c r="AQ20" s="1"/>
      <c r="AR20" s="1"/>
      <c r="AS20" s="1"/>
      <c r="AT20" s="1"/>
      <c r="AU20" s="1"/>
      <c r="AV20" s="1"/>
      <c r="AW20" s="1"/>
      <c r="AX20" s="1"/>
      <c r="AY20" s="1"/>
      <c r="AZ20" s="1"/>
      <c r="BA20" s="1"/>
      <c r="BB20" s="1"/>
      <c r="BC20" s="1"/>
      <c r="BD20" s="1"/>
      <c r="BE20" s="1"/>
      <c r="BF20" s="1"/>
      <c r="BG20" s="1"/>
      <c r="BH20" s="1"/>
      <c r="BI20" s="1"/>
      <c r="BJ20" s="1"/>
      <c r="BK20" s="1"/>
      <c r="BL20" s="1"/>
      <c r="BM20" s="1"/>
      <c r="BN20" s="1"/>
      <c r="BO20" s="1"/>
      <c r="BP20" s="1"/>
      <c r="BQ20" s="1"/>
    </row>
    <row r="21" spans="2:69" s="2" customFormat="1" x14ac:dyDescent="0.35">
      <c r="B21" s="1"/>
      <c r="C21" s="1"/>
      <c r="D21" s="1"/>
      <c r="E21" s="1" t="s">
        <v>50</v>
      </c>
      <c r="F21" s="1" t="s">
        <v>51</v>
      </c>
      <c r="G21" s="2" t="s">
        <v>50</v>
      </c>
      <c r="I21" s="2">
        <v>92.4</v>
      </c>
      <c r="J21" s="2">
        <v>94.2</v>
      </c>
      <c r="K21" s="2">
        <v>95.4</v>
      </c>
      <c r="L21" s="2">
        <v>96</v>
      </c>
      <c r="M21" s="2">
        <v>97.2</v>
      </c>
      <c r="AD21" s="1"/>
      <c r="AE21" s="1"/>
      <c r="AF21" s="1"/>
      <c r="AG21" s="1"/>
      <c r="AH21" s="1"/>
      <c r="AI21" s="1"/>
      <c r="AJ21" s="1"/>
      <c r="AK21" s="1"/>
      <c r="AL21" s="1"/>
      <c r="AM21" s="1"/>
      <c r="AN21" s="1"/>
      <c r="AO21" s="1"/>
      <c r="AP21" s="1"/>
      <c r="AQ21" s="1"/>
      <c r="AR21" s="1"/>
      <c r="AS21" s="1"/>
      <c r="AT21" s="1"/>
      <c r="AU21" s="1"/>
      <c r="AV21" s="1"/>
      <c r="AW21" s="1"/>
      <c r="AX21" s="1"/>
      <c r="AY21" s="1"/>
      <c r="AZ21" s="1"/>
      <c r="BA21" s="1"/>
      <c r="BB21" s="1"/>
      <c r="BC21" s="1"/>
      <c r="BD21" s="1"/>
      <c r="BE21" s="1"/>
      <c r="BF21" s="1"/>
      <c r="BG21" s="1"/>
      <c r="BH21" s="1"/>
      <c r="BI21" s="1"/>
      <c r="BJ21" s="1"/>
      <c r="BK21" s="1"/>
      <c r="BL21" s="1"/>
      <c r="BM21" s="1"/>
      <c r="BN21" s="1"/>
      <c r="BO21" s="1"/>
      <c r="BP21" s="1"/>
      <c r="BQ21" s="1"/>
    </row>
    <row r="22" spans="2:69" s="2" customFormat="1" x14ac:dyDescent="0.35">
      <c r="B22" s="1"/>
      <c r="C22" s="1"/>
      <c r="D22" s="1"/>
      <c r="E22" s="1" t="s">
        <v>48</v>
      </c>
      <c r="F22" s="1" t="s">
        <v>49</v>
      </c>
      <c r="G22" s="2" t="s">
        <v>48</v>
      </c>
      <c r="I22" s="2">
        <v>91.4</v>
      </c>
      <c r="J22" s="2">
        <v>94.4</v>
      </c>
      <c r="K22" s="2">
        <v>95.1</v>
      </c>
      <c r="L22" s="2">
        <v>96.4</v>
      </c>
      <c r="M22" s="2">
        <v>97.6</v>
      </c>
      <c r="AD22" s="1"/>
      <c r="AE22" s="1"/>
      <c r="AF22" s="1"/>
      <c r="AG22" s="1"/>
      <c r="AH22" s="1"/>
      <c r="AI22" s="1"/>
      <c r="AJ22" s="1"/>
      <c r="AK22" s="1"/>
      <c r="AL22" s="1"/>
      <c r="AM22" s="1"/>
      <c r="AN22" s="1"/>
      <c r="AO22" s="1"/>
      <c r="AP22" s="1"/>
      <c r="AQ22" s="1"/>
      <c r="AR22" s="1"/>
      <c r="AS22" s="1"/>
      <c r="AT22" s="1"/>
      <c r="AU22" s="1"/>
      <c r="AV22" s="1"/>
      <c r="AW22" s="1"/>
      <c r="AX22" s="1"/>
      <c r="AY22" s="1"/>
      <c r="AZ22" s="1"/>
      <c r="BA22" s="1"/>
      <c r="BB22" s="1"/>
      <c r="BC22" s="1"/>
      <c r="BD22" s="1"/>
      <c r="BE22" s="1"/>
      <c r="BF22" s="1"/>
      <c r="BG22" s="1"/>
      <c r="BH22" s="1"/>
      <c r="BI22" s="1"/>
      <c r="BJ22" s="1"/>
      <c r="BK22" s="1"/>
      <c r="BL22" s="1"/>
      <c r="BM22" s="1"/>
      <c r="BN22" s="1"/>
      <c r="BO22" s="1"/>
      <c r="BP22" s="1"/>
      <c r="BQ22" s="1"/>
    </row>
    <row r="23" spans="2:69" s="2" customFormat="1" x14ac:dyDescent="0.35">
      <c r="B23" s="1"/>
      <c r="C23" s="1"/>
      <c r="D23" s="1"/>
      <c r="E23" s="1" t="s">
        <v>46</v>
      </c>
      <c r="F23" s="1" t="s">
        <v>47</v>
      </c>
      <c r="G23" s="2" t="s">
        <v>46</v>
      </c>
      <c r="I23" s="2">
        <v>91.9</v>
      </c>
      <c r="J23" s="2">
        <v>93.7</v>
      </c>
      <c r="K23" s="2">
        <v>95.3</v>
      </c>
      <c r="L23" s="2">
        <v>95.3</v>
      </c>
      <c r="M23" s="2">
        <v>97</v>
      </c>
      <c r="AD23" s="1"/>
      <c r="AE23" s="1"/>
      <c r="AF23" s="1"/>
      <c r="AG23" s="1"/>
      <c r="AH23" s="1"/>
      <c r="AI23" s="1"/>
      <c r="AJ23" s="1"/>
      <c r="AK23" s="1"/>
      <c r="AL23" s="1"/>
      <c r="AM23" s="1"/>
      <c r="AN23" s="1"/>
      <c r="AO23" s="1"/>
      <c r="AP23" s="1"/>
      <c r="AQ23" s="1"/>
      <c r="AR23" s="1"/>
      <c r="AS23" s="1"/>
      <c r="AT23" s="1"/>
      <c r="AU23" s="1"/>
      <c r="AV23" s="1"/>
      <c r="AW23" s="1"/>
      <c r="AX23" s="1"/>
      <c r="AY23" s="1"/>
      <c r="AZ23" s="1"/>
      <c r="BA23" s="1"/>
      <c r="BB23" s="1"/>
      <c r="BC23" s="1"/>
      <c r="BD23" s="1"/>
      <c r="BE23" s="1"/>
      <c r="BF23" s="1"/>
      <c r="BG23" s="1"/>
      <c r="BH23" s="1"/>
      <c r="BI23" s="1"/>
      <c r="BJ23" s="1"/>
      <c r="BK23" s="1"/>
      <c r="BL23" s="1"/>
      <c r="BM23" s="1"/>
      <c r="BN23" s="1"/>
      <c r="BO23" s="1"/>
      <c r="BP23" s="1"/>
      <c r="BQ23" s="1"/>
    </row>
    <row r="24" spans="2:69" s="2" customFormat="1" x14ac:dyDescent="0.35">
      <c r="B24" s="1"/>
      <c r="C24" s="1"/>
      <c r="D24" s="1"/>
      <c r="E24" s="1" t="s">
        <v>44</v>
      </c>
      <c r="F24" s="1" t="s">
        <v>45</v>
      </c>
      <c r="G24" s="2" t="s">
        <v>44</v>
      </c>
      <c r="I24" s="2">
        <v>93.8</v>
      </c>
      <c r="J24" s="2">
        <v>96.3</v>
      </c>
      <c r="K24" s="2">
        <v>96.4</v>
      </c>
      <c r="L24" s="2">
        <v>97.2</v>
      </c>
      <c r="M24" s="2">
        <v>98.1</v>
      </c>
      <c r="AD24" s="1"/>
      <c r="AE24" s="1"/>
      <c r="AF24" s="1"/>
      <c r="AG24" s="1"/>
      <c r="AH24" s="1"/>
      <c r="AI24" s="1"/>
      <c r="AJ24" s="1"/>
      <c r="AK24" s="1"/>
      <c r="AL24" s="1"/>
      <c r="AM24" s="1"/>
      <c r="AN24" s="1"/>
      <c r="AO24" s="1"/>
      <c r="AP24" s="1"/>
      <c r="AQ24" s="1"/>
      <c r="AR24" s="1"/>
      <c r="AS24" s="1"/>
      <c r="AT24" s="1"/>
      <c r="AU24" s="1"/>
      <c r="AV24" s="1"/>
      <c r="AW24" s="1"/>
      <c r="AX24" s="1"/>
      <c r="AY24" s="1"/>
      <c r="AZ24" s="1"/>
      <c r="BA24" s="1"/>
      <c r="BB24" s="1"/>
      <c r="BC24" s="1"/>
      <c r="BD24" s="1"/>
      <c r="BE24" s="1"/>
      <c r="BF24" s="1"/>
      <c r="BG24" s="1"/>
      <c r="BH24" s="1"/>
      <c r="BI24" s="1"/>
      <c r="BJ24" s="1"/>
      <c r="BK24" s="1"/>
      <c r="BL24" s="1"/>
      <c r="BM24" s="1"/>
      <c r="BN24" s="1"/>
      <c r="BO24" s="1"/>
      <c r="BP24" s="1"/>
      <c r="BQ24" s="1"/>
    </row>
    <row r="25" spans="2:69" s="2" customFormat="1" x14ac:dyDescent="0.35">
      <c r="B25" s="1"/>
      <c r="C25" s="1"/>
      <c r="D25" s="1"/>
      <c r="E25" s="1" t="s">
        <v>42</v>
      </c>
      <c r="F25" s="1" t="s">
        <v>43</v>
      </c>
      <c r="G25" s="2" t="s">
        <v>42</v>
      </c>
      <c r="I25" s="2">
        <v>90.1</v>
      </c>
      <c r="J25" s="2">
        <v>91.9</v>
      </c>
      <c r="K25" s="2">
        <v>93.6</v>
      </c>
      <c r="L25" s="2">
        <v>94.2</v>
      </c>
      <c r="M25" s="2">
        <v>97.3</v>
      </c>
      <c r="AD25" s="1"/>
      <c r="AE25" s="1"/>
      <c r="AF25" s="1"/>
      <c r="AG25" s="1"/>
      <c r="AH25" s="1"/>
      <c r="AI25" s="1"/>
      <c r="AJ25" s="1"/>
      <c r="AK25" s="1"/>
      <c r="AL25" s="1"/>
      <c r="AM25" s="1"/>
      <c r="AN25" s="1"/>
      <c r="AO25" s="1"/>
      <c r="AP25" s="1"/>
      <c r="AQ25" s="1"/>
      <c r="AR25" s="1"/>
      <c r="AS25" s="1"/>
      <c r="AT25" s="1"/>
      <c r="AU25" s="1"/>
      <c r="AV25" s="1"/>
      <c r="AW25" s="1"/>
      <c r="AX25" s="1"/>
      <c r="AY25" s="1"/>
      <c r="AZ25" s="1"/>
      <c r="BA25" s="1"/>
      <c r="BB25" s="1"/>
      <c r="BC25" s="1"/>
      <c r="BD25" s="1"/>
      <c r="BE25" s="1"/>
      <c r="BF25" s="1"/>
      <c r="BG25" s="1"/>
      <c r="BH25" s="1"/>
      <c r="BI25" s="1"/>
      <c r="BJ25" s="1"/>
      <c r="BK25" s="1"/>
      <c r="BL25" s="1"/>
      <c r="BM25" s="1"/>
      <c r="BN25" s="1"/>
      <c r="BO25" s="1"/>
      <c r="BP25" s="1"/>
      <c r="BQ25" s="1"/>
    </row>
    <row r="26" spans="2:69" s="2" customFormat="1" x14ac:dyDescent="0.35">
      <c r="B26" s="1"/>
      <c r="C26" s="1"/>
      <c r="D26" s="1"/>
      <c r="E26" s="1" t="s">
        <v>40</v>
      </c>
      <c r="F26" s="1" t="s">
        <v>41</v>
      </c>
      <c r="G26" s="2" t="s">
        <v>40</v>
      </c>
      <c r="I26" s="2">
        <v>89.1</v>
      </c>
      <c r="J26" s="2">
        <v>92.7</v>
      </c>
      <c r="K26" s="2">
        <v>93.5</v>
      </c>
      <c r="L26" s="2">
        <v>94.9</v>
      </c>
      <c r="M26" s="2">
        <v>96.7</v>
      </c>
      <c r="AD26" s="1"/>
      <c r="AE26" s="1"/>
      <c r="AF26" s="1"/>
      <c r="AG26" s="1"/>
      <c r="AH26" s="1"/>
      <c r="AI26" s="1"/>
      <c r="AJ26" s="1"/>
      <c r="AK26" s="1"/>
      <c r="AL26" s="1"/>
      <c r="AM26" s="1"/>
      <c r="AN26" s="1"/>
      <c r="AO26" s="1"/>
      <c r="AP26" s="1"/>
      <c r="AQ26" s="1"/>
      <c r="AR26" s="1"/>
      <c r="AS26" s="1"/>
      <c r="AT26" s="1"/>
      <c r="AU26" s="1"/>
      <c r="AV26" s="1"/>
      <c r="AW26" s="1"/>
      <c r="AX26" s="1"/>
      <c r="AY26" s="1"/>
      <c r="AZ26" s="1"/>
      <c r="BA26" s="1"/>
      <c r="BB26" s="1"/>
      <c r="BC26" s="1"/>
      <c r="BD26" s="1"/>
      <c r="BE26" s="1"/>
      <c r="BF26" s="1"/>
      <c r="BG26" s="1"/>
      <c r="BH26" s="1"/>
      <c r="BI26" s="1"/>
      <c r="BJ26" s="1"/>
      <c r="BK26" s="1"/>
      <c r="BL26" s="1"/>
      <c r="BM26" s="1"/>
      <c r="BN26" s="1"/>
      <c r="BO26" s="1"/>
      <c r="BP26" s="1"/>
      <c r="BQ26" s="1"/>
    </row>
    <row r="27" spans="2:69" s="2" customFormat="1" x14ac:dyDescent="0.35">
      <c r="B27" s="1"/>
      <c r="C27" s="1"/>
      <c r="D27" s="1"/>
      <c r="E27" s="1" t="s">
        <v>38</v>
      </c>
      <c r="F27" s="1" t="s">
        <v>39</v>
      </c>
      <c r="G27" s="2" t="s">
        <v>38</v>
      </c>
      <c r="I27" s="2">
        <v>89.5</v>
      </c>
      <c r="J27" s="2">
        <v>93.1</v>
      </c>
      <c r="K27" s="2">
        <v>93.3</v>
      </c>
      <c r="L27" s="2">
        <v>94.6</v>
      </c>
      <c r="M27" s="2">
        <v>96.1</v>
      </c>
      <c r="AD27" s="1"/>
      <c r="AE27" s="1"/>
      <c r="AF27" s="1"/>
      <c r="AG27" s="1"/>
      <c r="AH27" s="1"/>
      <c r="AI27" s="1"/>
      <c r="AJ27" s="1"/>
      <c r="AK27" s="1"/>
      <c r="AL27" s="1"/>
      <c r="AM27" s="1"/>
      <c r="AN27" s="1"/>
      <c r="AO27" s="1"/>
      <c r="AP27" s="1"/>
      <c r="AQ27" s="1"/>
      <c r="AR27" s="1"/>
      <c r="AS27" s="1"/>
      <c r="AT27" s="1"/>
      <c r="AU27" s="1"/>
      <c r="AV27" s="1"/>
      <c r="AW27" s="1"/>
      <c r="AX27" s="1"/>
      <c r="AY27" s="1"/>
      <c r="AZ27" s="1"/>
      <c r="BA27" s="1"/>
      <c r="BB27" s="1"/>
      <c r="BC27" s="1"/>
      <c r="BD27" s="1"/>
      <c r="BE27" s="1"/>
      <c r="BF27" s="1"/>
      <c r="BG27" s="1"/>
      <c r="BH27" s="1"/>
      <c r="BI27" s="1"/>
      <c r="BJ27" s="1"/>
      <c r="BK27" s="1"/>
      <c r="BL27" s="1"/>
      <c r="BM27" s="1"/>
      <c r="BN27" s="1"/>
      <c r="BO27" s="1"/>
      <c r="BP27" s="1"/>
      <c r="BQ27" s="1"/>
    </row>
    <row r="28" spans="2:69" s="2" customFormat="1" x14ac:dyDescent="0.35">
      <c r="B28" s="1"/>
      <c r="C28" s="1"/>
      <c r="D28" s="1"/>
      <c r="E28" s="1" t="s">
        <v>36</v>
      </c>
      <c r="F28" s="1" t="s">
        <v>37</v>
      </c>
      <c r="G28" s="2" t="s">
        <v>36</v>
      </c>
      <c r="I28" s="2">
        <v>90.5</v>
      </c>
      <c r="J28" s="2">
        <v>93.5</v>
      </c>
      <c r="K28" s="2">
        <v>94.5</v>
      </c>
      <c r="L28" s="2">
        <v>95.4</v>
      </c>
      <c r="M28" s="2">
        <v>96.2</v>
      </c>
      <c r="AD28" s="1"/>
      <c r="AE28" s="1"/>
      <c r="AF28" s="1"/>
      <c r="AG28" s="1"/>
      <c r="AH28" s="1"/>
      <c r="AI28" s="1"/>
      <c r="AJ28" s="1"/>
      <c r="AK28" s="1"/>
      <c r="AL28" s="1"/>
      <c r="AM28" s="1"/>
      <c r="AN28" s="1"/>
      <c r="AO28" s="1"/>
      <c r="AP28" s="1"/>
      <c r="AQ28" s="1"/>
      <c r="AR28" s="1"/>
      <c r="AS28" s="1"/>
      <c r="AT28" s="1"/>
      <c r="AU28" s="1"/>
      <c r="AV28" s="1"/>
      <c r="AW28" s="1"/>
      <c r="AX28" s="1"/>
      <c r="AY28" s="1"/>
      <c r="AZ28" s="1"/>
      <c r="BA28" s="1"/>
      <c r="BB28" s="1"/>
      <c r="BC28" s="1"/>
      <c r="BD28" s="1"/>
      <c r="BE28" s="1"/>
      <c r="BF28" s="1"/>
      <c r="BG28" s="1"/>
      <c r="BH28" s="1"/>
      <c r="BI28" s="1"/>
      <c r="BJ28" s="1"/>
      <c r="BK28" s="1"/>
      <c r="BL28" s="1"/>
      <c r="BM28" s="1"/>
      <c r="BN28" s="1"/>
      <c r="BO28" s="1"/>
      <c r="BP28" s="1"/>
      <c r="BQ28" s="1"/>
    </row>
    <row r="29" spans="2:69" x14ac:dyDescent="0.35">
      <c r="E29" s="1" t="s">
        <v>35</v>
      </c>
      <c r="G29" s="1" t="s">
        <v>35</v>
      </c>
      <c r="I29" s="1">
        <v>-10</v>
      </c>
    </row>
    <row r="31" spans="2:69" s="2" customFormat="1" x14ac:dyDescent="0.35">
      <c r="B31" s="1"/>
      <c r="C31" s="1"/>
      <c r="D31" s="1"/>
      <c r="E31" s="1"/>
      <c r="F31" s="1"/>
      <c r="G31" s="1"/>
      <c r="H31" s="1"/>
      <c r="I31" s="1"/>
      <c r="J31" s="1"/>
      <c r="K31" s="1"/>
      <c r="L31" s="1"/>
      <c r="M31" s="1"/>
      <c r="N31" s="1"/>
      <c r="O31" s="1"/>
      <c r="P31" s="1"/>
      <c r="Q31" s="1"/>
      <c r="R31" s="1"/>
      <c r="S31" s="1"/>
      <c r="T31" s="1"/>
      <c r="U31" s="1"/>
      <c r="V31" s="1"/>
      <c r="W31" s="1"/>
      <c r="X31" s="1"/>
      <c r="Y31" s="1"/>
      <c r="Z31" s="1"/>
      <c r="AA31" s="1"/>
      <c r="AB31" s="1"/>
      <c r="AC31" s="1"/>
      <c r="AD31" s="1"/>
      <c r="AE31" s="1"/>
      <c r="AF31" s="1"/>
      <c r="AG31" s="1"/>
      <c r="AH31" s="1"/>
      <c r="AI31" s="1"/>
      <c r="AJ31" s="1"/>
      <c r="AK31" s="1"/>
      <c r="AL31" s="1"/>
      <c r="AM31" s="1"/>
      <c r="AN31" s="1"/>
      <c r="AO31" s="1"/>
      <c r="AP31" s="1"/>
      <c r="AQ31" s="1"/>
      <c r="AR31" s="1"/>
      <c r="AS31" s="1"/>
      <c r="AT31" s="1"/>
      <c r="AU31" s="1"/>
      <c r="AV31" s="1"/>
      <c r="AW31" s="1"/>
      <c r="AX31" s="1"/>
      <c r="AY31" s="1"/>
      <c r="AZ31" s="1"/>
      <c r="BA31" s="1"/>
      <c r="BB31" s="1"/>
      <c r="BC31" s="1"/>
      <c r="BD31" s="1"/>
      <c r="BE31" s="1"/>
      <c r="BF31" s="1"/>
      <c r="BH31" s="1"/>
      <c r="BI31" s="1"/>
      <c r="BJ31" s="1"/>
      <c r="BK31" s="1"/>
      <c r="BL31" s="1"/>
      <c r="BM31" s="1"/>
      <c r="BN31" s="1"/>
      <c r="BO31" s="1"/>
      <c r="BP31" s="1"/>
      <c r="BQ31" s="1"/>
    </row>
    <row r="32" spans="2:69" s="2" customFormat="1" x14ac:dyDescent="0.35">
      <c r="B32" s="1"/>
      <c r="C32" s="1"/>
      <c r="D32" s="1"/>
      <c r="E32" s="1"/>
      <c r="F32" s="1"/>
      <c r="G32" s="1"/>
      <c r="H32" s="1"/>
      <c r="I32" s="1"/>
      <c r="J32" s="1"/>
      <c r="K32" s="1"/>
      <c r="L32" s="1"/>
      <c r="M32" s="1"/>
      <c r="N32" s="1"/>
      <c r="O32" s="1"/>
      <c r="P32" s="1"/>
      <c r="Q32" s="1"/>
      <c r="R32" s="1"/>
      <c r="S32" s="1"/>
      <c r="T32" s="1"/>
      <c r="U32" s="1"/>
      <c r="V32" s="1"/>
      <c r="W32" s="1"/>
      <c r="X32" s="1"/>
      <c r="Y32" s="1"/>
      <c r="Z32" s="1"/>
      <c r="AA32" s="1"/>
      <c r="AB32" s="1"/>
      <c r="AC32" s="1"/>
      <c r="AD32" s="1"/>
      <c r="AE32" s="1"/>
      <c r="AF32" s="1"/>
      <c r="AG32" s="1"/>
      <c r="AH32" s="1"/>
      <c r="AI32" s="1"/>
      <c r="AJ32" s="1"/>
      <c r="AK32" s="1"/>
      <c r="AL32" s="1"/>
      <c r="AM32" s="1"/>
      <c r="AN32" s="1"/>
      <c r="AO32" s="1"/>
      <c r="AP32" s="1"/>
      <c r="AQ32" s="1"/>
      <c r="AR32" s="1"/>
      <c r="AS32" s="1"/>
      <c r="AT32" s="1"/>
      <c r="AU32" s="1"/>
      <c r="AV32" s="1"/>
      <c r="AW32" s="1"/>
      <c r="AX32" s="1"/>
      <c r="AY32" s="1"/>
      <c r="AZ32" s="1"/>
      <c r="BA32" s="1"/>
      <c r="BB32" s="1"/>
      <c r="BC32" s="1"/>
      <c r="BD32" s="1"/>
      <c r="BE32" s="1"/>
      <c r="BF32" s="1"/>
      <c r="BL32" s="2" t="e">
        <v>#REF!</v>
      </c>
    </row>
    <row r="33" spans="2:64" s="2" customFormat="1" x14ac:dyDescent="0.35">
      <c r="B33" s="1"/>
      <c r="C33" s="1"/>
      <c r="D33" s="1"/>
      <c r="E33" s="1"/>
      <c r="F33" s="1"/>
      <c r="G33" s="1"/>
      <c r="H33" s="1"/>
      <c r="I33" s="1"/>
      <c r="J33" s="1"/>
      <c r="K33" s="1"/>
      <c r="L33" s="1"/>
      <c r="M33" s="1"/>
      <c r="N33" s="1"/>
      <c r="O33" s="1"/>
      <c r="P33" s="1"/>
      <c r="Q33" s="1"/>
      <c r="R33" s="1"/>
      <c r="S33" s="1"/>
      <c r="T33" s="1"/>
      <c r="U33" s="1"/>
      <c r="V33" s="1"/>
      <c r="W33" s="1"/>
      <c r="X33" s="1"/>
      <c r="Y33" s="1"/>
      <c r="Z33" s="1"/>
      <c r="AA33" s="1"/>
      <c r="AB33" s="1"/>
      <c r="AC33" s="1"/>
      <c r="AD33" s="1"/>
      <c r="AE33" s="1"/>
      <c r="AF33" s="1"/>
      <c r="AG33" s="1"/>
      <c r="AH33" s="1"/>
      <c r="AI33" s="1"/>
      <c r="AJ33" s="1"/>
      <c r="AK33" s="1"/>
      <c r="AL33" s="1"/>
      <c r="AM33" s="1"/>
      <c r="AN33" s="1"/>
      <c r="AO33" s="1"/>
      <c r="AP33" s="1"/>
      <c r="AQ33" s="1"/>
      <c r="AR33" s="1"/>
      <c r="AS33" s="1"/>
      <c r="AT33" s="1"/>
      <c r="AU33" s="1"/>
      <c r="AV33" s="1"/>
      <c r="AW33" s="1"/>
      <c r="AX33" s="1"/>
      <c r="AY33" s="1"/>
      <c r="AZ33" s="1"/>
      <c r="BA33" s="1"/>
      <c r="BB33" s="1"/>
      <c r="BC33" s="1"/>
      <c r="BD33" s="1"/>
      <c r="BE33" s="1"/>
      <c r="BF33" s="1"/>
      <c r="BL33" s="2" t="e">
        <v>#REF!</v>
      </c>
    </row>
    <row r="34" spans="2:64" s="2" customFormat="1" x14ac:dyDescent="0.35">
      <c r="B34" s="1"/>
      <c r="C34" s="1"/>
      <c r="D34" s="1"/>
      <c r="E34" s="1"/>
      <c r="F34" s="1"/>
      <c r="G34" s="1"/>
      <c r="H34" s="1"/>
      <c r="I34" s="1"/>
      <c r="J34" s="1"/>
      <c r="K34" s="1"/>
      <c r="L34" s="1"/>
      <c r="M34" s="1"/>
      <c r="N34" s="1"/>
      <c r="O34" s="1"/>
      <c r="P34" s="1"/>
      <c r="Q34" s="1"/>
      <c r="R34" s="1"/>
      <c r="S34" s="1"/>
      <c r="T34" s="1"/>
      <c r="U34" s="1"/>
      <c r="V34" s="1"/>
      <c r="W34" s="1"/>
      <c r="X34" s="1"/>
      <c r="Y34" s="1"/>
      <c r="Z34" s="1"/>
      <c r="AA34" s="1"/>
      <c r="AB34" s="1"/>
      <c r="AC34" s="1"/>
      <c r="AD34" s="1"/>
      <c r="AE34" s="1"/>
      <c r="AF34" s="1"/>
      <c r="AG34" s="1"/>
      <c r="AH34" s="1"/>
      <c r="AI34" s="1"/>
      <c r="AJ34" s="1"/>
      <c r="AK34" s="1"/>
      <c r="AL34" s="1"/>
      <c r="AM34" s="1"/>
      <c r="AN34" s="1"/>
      <c r="AO34" s="1"/>
      <c r="AP34" s="1"/>
      <c r="AQ34" s="1"/>
      <c r="AR34" s="1"/>
      <c r="AS34" s="1"/>
      <c r="AT34" s="1"/>
      <c r="AU34" s="1"/>
      <c r="AV34" s="1"/>
      <c r="AW34" s="1"/>
      <c r="AX34" s="1"/>
      <c r="AY34" s="1"/>
      <c r="AZ34" s="1"/>
      <c r="BA34" s="1"/>
      <c r="BB34" s="1"/>
      <c r="BC34" s="1"/>
      <c r="BD34" s="1"/>
      <c r="BE34" s="1"/>
      <c r="BF34" s="1"/>
      <c r="BL34" s="2" t="e">
        <v>#REF!</v>
      </c>
    </row>
    <row r="35" spans="2:64" s="2" customFormat="1" x14ac:dyDescent="0.35">
      <c r="B35" s="1"/>
      <c r="C35" s="1"/>
      <c r="D35" s="1"/>
      <c r="E35" s="1"/>
      <c r="F35" s="1"/>
      <c r="G35" s="1"/>
      <c r="H35" s="1"/>
      <c r="I35" s="1"/>
      <c r="J35" s="1"/>
      <c r="K35" s="1"/>
      <c r="L35" s="1"/>
      <c r="M35" s="1"/>
      <c r="N35" s="1"/>
      <c r="O35" s="1"/>
      <c r="P35" s="1"/>
      <c r="Q35" s="1"/>
      <c r="R35" s="1"/>
      <c r="S35" s="1"/>
      <c r="T35" s="1"/>
      <c r="U35" s="1"/>
      <c r="V35" s="1"/>
      <c r="W35" s="1"/>
      <c r="X35" s="1"/>
      <c r="Y35" s="1"/>
      <c r="Z35" s="1"/>
      <c r="AA35" s="1"/>
      <c r="AB35" s="1"/>
      <c r="AC35" s="1"/>
      <c r="AD35" s="1"/>
      <c r="AE35" s="1"/>
      <c r="AF35" s="1"/>
      <c r="AG35" s="1"/>
      <c r="AH35" s="1"/>
      <c r="AI35" s="1"/>
      <c r="AJ35" s="1"/>
      <c r="AK35" s="1"/>
      <c r="AL35" s="1"/>
      <c r="AM35" s="1"/>
      <c r="AN35" s="1"/>
      <c r="AO35" s="1"/>
      <c r="AP35" s="1"/>
      <c r="AQ35" s="1"/>
      <c r="AR35" s="1"/>
      <c r="AS35" s="1"/>
      <c r="AT35" s="1"/>
      <c r="AU35" s="1"/>
      <c r="AV35" s="1"/>
      <c r="AW35" s="1"/>
      <c r="AX35" s="1"/>
      <c r="AY35" s="1"/>
      <c r="AZ35" s="1"/>
      <c r="BA35" s="1"/>
      <c r="BB35" s="1"/>
      <c r="BC35" s="1"/>
      <c r="BD35" s="1"/>
      <c r="BE35" s="1"/>
      <c r="BF35" s="1"/>
      <c r="BL35" s="2" t="e">
        <v>#REF!</v>
      </c>
    </row>
    <row r="36" spans="2:64" s="2" customFormat="1" x14ac:dyDescent="0.35">
      <c r="B36" s="1"/>
      <c r="C36" s="1"/>
      <c r="D36" s="1"/>
      <c r="E36" s="1"/>
      <c r="F36" s="1"/>
      <c r="G36" s="1"/>
      <c r="H36" s="1"/>
      <c r="I36" s="1"/>
      <c r="J36" s="1"/>
      <c r="K36" s="1"/>
      <c r="L36" s="1"/>
      <c r="M36" s="1"/>
      <c r="N36" s="1"/>
      <c r="O36" s="1"/>
      <c r="P36" s="1"/>
      <c r="Q36" s="1"/>
      <c r="R36" s="1"/>
      <c r="S36" s="1"/>
      <c r="T36" s="1"/>
      <c r="U36" s="1"/>
      <c r="V36" s="1"/>
      <c r="W36" s="1"/>
      <c r="X36" s="1"/>
      <c r="Y36" s="1"/>
      <c r="Z36" s="1"/>
      <c r="AA36" s="1"/>
      <c r="AB36" s="1"/>
      <c r="AC36" s="1"/>
      <c r="AD36" s="1"/>
      <c r="AE36" s="1"/>
      <c r="AF36" s="1"/>
      <c r="AG36" s="1"/>
      <c r="AH36" s="1"/>
      <c r="AI36" s="1"/>
      <c r="AJ36" s="1"/>
      <c r="AK36" s="1"/>
      <c r="AL36" s="1"/>
      <c r="AM36" s="1"/>
      <c r="AN36" s="1"/>
      <c r="AO36" s="1"/>
      <c r="AP36" s="1"/>
      <c r="AQ36" s="1"/>
      <c r="AR36" s="1"/>
      <c r="AS36" s="1"/>
      <c r="AT36" s="1"/>
      <c r="AU36" s="1"/>
      <c r="AV36" s="1"/>
      <c r="AW36" s="1"/>
      <c r="AX36" s="1"/>
      <c r="AY36" s="1"/>
      <c r="AZ36" s="1"/>
      <c r="BA36" s="1"/>
      <c r="BB36" s="1"/>
      <c r="BC36" s="1"/>
      <c r="BD36" s="1"/>
      <c r="BE36" s="1"/>
      <c r="BF36" s="1"/>
      <c r="BL36" s="2" t="e">
        <v>#REF!</v>
      </c>
    </row>
    <row r="37" spans="2:64" s="2" customFormat="1" x14ac:dyDescent="0.35">
      <c r="B37" s="1"/>
      <c r="C37" s="1"/>
      <c r="D37" s="1"/>
      <c r="E37" s="1"/>
      <c r="F37" s="1"/>
      <c r="G37" s="1"/>
      <c r="H37" s="1"/>
      <c r="I37" s="1"/>
      <c r="J37" s="1"/>
      <c r="K37" s="1"/>
      <c r="L37" s="1"/>
      <c r="M37" s="1"/>
      <c r="N37" s="1"/>
      <c r="O37" s="1"/>
      <c r="P37" s="1"/>
      <c r="Q37" s="1"/>
      <c r="R37" s="1"/>
      <c r="S37" s="1"/>
      <c r="T37" s="1"/>
      <c r="U37" s="1"/>
      <c r="V37" s="1"/>
      <c r="W37" s="1"/>
      <c r="X37" s="1"/>
      <c r="Y37" s="1"/>
      <c r="Z37" s="1"/>
      <c r="AA37" s="1"/>
      <c r="AB37" s="1"/>
      <c r="AC37" s="1"/>
      <c r="AD37" s="1"/>
      <c r="AE37" s="1"/>
      <c r="AF37" s="1"/>
      <c r="AG37" s="1"/>
      <c r="AH37" s="1"/>
      <c r="AI37" s="1"/>
      <c r="AJ37" s="1"/>
      <c r="AK37" s="1"/>
      <c r="AL37" s="1"/>
      <c r="AM37" s="1"/>
      <c r="AN37" s="1"/>
      <c r="AO37" s="1"/>
      <c r="AP37" s="1"/>
      <c r="AQ37" s="1"/>
      <c r="AR37" s="1"/>
      <c r="AS37" s="1"/>
      <c r="AT37" s="1"/>
      <c r="AU37" s="1"/>
      <c r="AV37" s="1"/>
      <c r="AW37" s="1"/>
      <c r="AX37" s="1"/>
      <c r="AY37" s="1"/>
      <c r="AZ37" s="1"/>
      <c r="BA37" s="1"/>
      <c r="BB37" s="1"/>
      <c r="BC37" s="1"/>
      <c r="BD37" s="1"/>
      <c r="BE37" s="1"/>
      <c r="BF37" s="1"/>
      <c r="BL37" s="2" t="e">
        <v>#REF!</v>
      </c>
    </row>
    <row r="38" spans="2:64" s="2" customFormat="1" x14ac:dyDescent="0.35">
      <c r="B38" s="1"/>
      <c r="C38" s="1"/>
      <c r="D38" s="1"/>
      <c r="E38" s="1"/>
      <c r="F38" s="1"/>
      <c r="G38" s="1"/>
      <c r="H38" s="1"/>
      <c r="I38" s="1"/>
      <c r="J38" s="1"/>
      <c r="K38" s="1"/>
      <c r="L38" s="1"/>
      <c r="M38" s="1"/>
      <c r="N38" s="1"/>
      <c r="O38" s="1"/>
      <c r="P38" s="1"/>
      <c r="Q38" s="1"/>
      <c r="R38" s="1"/>
      <c r="S38" s="1"/>
      <c r="T38" s="1"/>
      <c r="U38" s="1"/>
      <c r="V38" s="1"/>
      <c r="W38" s="1"/>
      <c r="X38" s="1"/>
      <c r="Y38" s="1"/>
      <c r="Z38" s="1"/>
      <c r="AA38" s="1"/>
      <c r="AB38" s="1"/>
      <c r="AC38" s="1"/>
      <c r="AD38" s="1"/>
      <c r="AE38" s="1"/>
      <c r="AF38" s="1"/>
      <c r="AG38" s="1"/>
      <c r="AH38" s="1"/>
      <c r="AI38" s="1"/>
      <c r="AJ38" s="1"/>
      <c r="AK38" s="1"/>
      <c r="AL38" s="1"/>
      <c r="AM38" s="1"/>
      <c r="AN38" s="1"/>
      <c r="AO38" s="1"/>
      <c r="AP38" s="1"/>
      <c r="AQ38" s="1"/>
      <c r="AR38" s="1"/>
      <c r="AS38" s="1"/>
      <c r="AT38" s="1"/>
      <c r="AU38" s="1"/>
      <c r="AV38" s="1"/>
      <c r="AW38" s="1"/>
      <c r="AX38" s="1"/>
      <c r="AY38" s="1"/>
      <c r="AZ38" s="1"/>
      <c r="BA38" s="1"/>
      <c r="BB38" s="1"/>
      <c r="BC38" s="1"/>
      <c r="BD38" s="1"/>
      <c r="BE38" s="1"/>
      <c r="BF38" s="1"/>
      <c r="BL38" s="2" t="e">
        <v>#REF!</v>
      </c>
    </row>
    <row r="39" spans="2:64" s="2" customFormat="1" x14ac:dyDescent="0.35">
      <c r="B39" s="1"/>
      <c r="C39" s="1"/>
      <c r="D39" s="1"/>
      <c r="E39" s="1"/>
      <c r="F39" s="1"/>
      <c r="G39" s="1"/>
      <c r="H39" s="1"/>
      <c r="I39" s="1"/>
      <c r="J39" s="1"/>
      <c r="K39" s="1"/>
      <c r="L39" s="1"/>
      <c r="M39" s="1"/>
      <c r="N39" s="1"/>
      <c r="O39" s="1"/>
      <c r="P39" s="1"/>
      <c r="Q39" s="1"/>
      <c r="R39" s="1"/>
      <c r="S39" s="1"/>
      <c r="T39" s="1"/>
      <c r="U39" s="1"/>
      <c r="V39" s="1"/>
      <c r="W39" s="1"/>
      <c r="X39" s="1"/>
      <c r="Y39" s="1"/>
      <c r="Z39" s="1"/>
      <c r="AA39" s="1"/>
      <c r="AB39" s="1"/>
      <c r="AC39" s="1"/>
      <c r="AD39" s="1"/>
      <c r="AE39" s="1"/>
      <c r="AF39" s="1"/>
      <c r="AG39" s="1"/>
      <c r="AH39" s="1"/>
      <c r="AI39" s="1"/>
      <c r="AJ39" s="1"/>
      <c r="AK39" s="1"/>
      <c r="AL39" s="1"/>
      <c r="AM39" s="1"/>
      <c r="AN39" s="1"/>
      <c r="AO39" s="1"/>
      <c r="AP39" s="1"/>
      <c r="AQ39" s="1"/>
      <c r="AR39" s="1"/>
      <c r="AS39" s="1"/>
      <c r="AT39" s="1"/>
      <c r="AU39" s="1"/>
      <c r="AV39" s="1"/>
      <c r="AW39" s="1"/>
      <c r="AX39" s="1"/>
      <c r="AY39" s="1"/>
      <c r="AZ39" s="1"/>
      <c r="BA39" s="1"/>
      <c r="BB39" s="1"/>
      <c r="BC39" s="1"/>
      <c r="BD39" s="1"/>
      <c r="BE39" s="1"/>
      <c r="BF39" s="1"/>
      <c r="BL39" s="2" t="e">
        <v>#REF!</v>
      </c>
    </row>
    <row r="40" spans="2:64" s="2" customFormat="1" x14ac:dyDescent="0.35">
      <c r="B40" s="1"/>
      <c r="C40" s="1"/>
      <c r="D40" s="1"/>
      <c r="E40" s="1"/>
      <c r="F40" s="1"/>
      <c r="G40" s="1"/>
      <c r="H40" s="1"/>
      <c r="I40" s="1"/>
      <c r="J40" s="1"/>
      <c r="K40" s="1"/>
      <c r="L40" s="1"/>
      <c r="M40" s="1"/>
      <c r="N40" s="1"/>
      <c r="O40" s="1"/>
      <c r="P40" s="1"/>
      <c r="Q40" s="1"/>
      <c r="R40" s="1"/>
      <c r="S40" s="1"/>
      <c r="T40" s="1"/>
      <c r="U40" s="1"/>
      <c r="V40" s="1"/>
      <c r="W40" s="1"/>
      <c r="X40" s="1"/>
      <c r="Y40" s="1"/>
      <c r="Z40" s="1"/>
      <c r="AA40" s="1"/>
      <c r="AB40" s="1"/>
      <c r="AC40" s="1"/>
      <c r="AD40" s="1"/>
      <c r="AE40" s="1"/>
      <c r="AF40" s="1"/>
      <c r="AG40" s="1"/>
      <c r="AH40" s="1"/>
      <c r="AI40" s="1"/>
      <c r="AJ40" s="1"/>
      <c r="AK40" s="1"/>
      <c r="AL40" s="1"/>
      <c r="AM40" s="1"/>
      <c r="AN40" s="1"/>
      <c r="AO40" s="1"/>
      <c r="AP40" s="1"/>
      <c r="AQ40" s="1"/>
      <c r="AR40" s="1"/>
      <c r="AS40" s="1"/>
      <c r="AT40" s="1"/>
      <c r="AU40" s="1"/>
      <c r="AV40" s="1"/>
      <c r="AW40" s="1"/>
      <c r="AX40" s="1"/>
      <c r="AY40" s="1"/>
      <c r="AZ40" s="1"/>
      <c r="BA40" s="1"/>
      <c r="BB40" s="1"/>
      <c r="BC40" s="1"/>
      <c r="BD40" s="1"/>
      <c r="BE40" s="1"/>
      <c r="BF40" s="1"/>
      <c r="BL40" s="2" t="e">
        <v>#REF!</v>
      </c>
    </row>
    <row r="41" spans="2:64" s="2" customFormat="1" x14ac:dyDescent="0.35">
      <c r="B41" s="1"/>
      <c r="C41" s="1"/>
      <c r="D41" s="1"/>
      <c r="E41" s="1"/>
      <c r="F41" s="1"/>
      <c r="G41" s="1"/>
      <c r="H41" s="1"/>
      <c r="I41" s="1"/>
      <c r="J41" s="1"/>
      <c r="K41" s="1"/>
      <c r="L41" s="1"/>
      <c r="M41" s="1"/>
      <c r="N41" s="1"/>
      <c r="O41" s="1"/>
      <c r="P41" s="1"/>
      <c r="Q41" s="1"/>
      <c r="R41" s="1"/>
      <c r="S41" s="1"/>
      <c r="T41" s="1"/>
      <c r="U41" s="1"/>
      <c r="V41" s="1"/>
      <c r="W41" s="1"/>
      <c r="X41" s="1"/>
      <c r="Y41" s="1"/>
      <c r="Z41" s="1"/>
      <c r="AA41" s="1"/>
      <c r="AB41" s="1"/>
      <c r="AC41" s="1"/>
      <c r="AD41" s="1"/>
      <c r="AE41" s="1"/>
      <c r="AF41" s="1"/>
      <c r="AG41" s="1"/>
      <c r="AH41" s="1"/>
      <c r="AI41" s="1"/>
      <c r="AJ41" s="1"/>
      <c r="AK41" s="1"/>
      <c r="AL41" s="1"/>
      <c r="AM41" s="1"/>
      <c r="AN41" s="1"/>
      <c r="AO41" s="1"/>
      <c r="AP41" s="1"/>
      <c r="AQ41" s="1"/>
      <c r="AR41" s="1"/>
      <c r="AS41" s="1"/>
      <c r="AT41" s="1"/>
      <c r="AU41" s="1"/>
      <c r="AV41" s="1"/>
      <c r="AW41" s="1"/>
      <c r="AX41" s="1"/>
      <c r="AY41" s="1"/>
      <c r="AZ41" s="1"/>
      <c r="BA41" s="1"/>
      <c r="BB41" s="1"/>
      <c r="BC41" s="1"/>
      <c r="BD41" s="1"/>
      <c r="BE41" s="1"/>
      <c r="BF41" s="1"/>
      <c r="BL41" s="2" t="e">
        <v>#REF!</v>
      </c>
    </row>
    <row r="42" spans="2:64" s="2" customFormat="1" x14ac:dyDescent="0.35">
      <c r="B42" s="1"/>
      <c r="C42" s="1"/>
      <c r="D42" s="1"/>
      <c r="E42" s="1"/>
      <c r="F42" s="1"/>
      <c r="G42" s="1"/>
      <c r="H42" s="1"/>
      <c r="I42" s="1"/>
      <c r="J42" s="1"/>
      <c r="K42" s="1"/>
      <c r="L42" s="1"/>
      <c r="M42" s="1"/>
      <c r="N42" s="1"/>
      <c r="O42" s="1"/>
      <c r="P42" s="1"/>
      <c r="Q42" s="1"/>
      <c r="R42" s="1"/>
      <c r="S42" s="1"/>
      <c r="T42" s="1"/>
      <c r="U42" s="1"/>
      <c r="V42" s="1"/>
      <c r="W42" s="1"/>
      <c r="X42" s="1"/>
      <c r="Y42" s="1"/>
      <c r="Z42" s="1"/>
      <c r="AA42" s="1"/>
      <c r="AB42" s="1"/>
      <c r="AC42" s="1"/>
      <c r="AD42" s="1"/>
      <c r="AE42" s="1"/>
      <c r="AF42" s="1"/>
      <c r="AG42" s="1"/>
      <c r="AH42" s="1"/>
      <c r="AI42" s="1"/>
      <c r="AJ42" s="1"/>
      <c r="AK42" s="1"/>
      <c r="AL42" s="1"/>
      <c r="AM42" s="1"/>
      <c r="AN42" s="1"/>
      <c r="AO42" s="1"/>
      <c r="AP42" s="1"/>
      <c r="AQ42" s="1"/>
      <c r="AR42" s="1"/>
      <c r="AS42" s="1"/>
      <c r="AT42" s="1"/>
      <c r="AU42" s="1"/>
      <c r="AV42" s="1"/>
      <c r="AW42" s="1"/>
      <c r="AX42" s="1"/>
      <c r="AY42" s="1"/>
      <c r="AZ42" s="1"/>
      <c r="BA42" s="1"/>
      <c r="BB42" s="1"/>
      <c r="BC42" s="1"/>
      <c r="BD42" s="1"/>
      <c r="BE42" s="1"/>
      <c r="BF42" s="1"/>
      <c r="BL42" s="2" t="e">
        <v>#REF!</v>
      </c>
    </row>
    <row r="43" spans="2:64" s="2" customFormat="1" x14ac:dyDescent="0.35">
      <c r="B43" s="1"/>
      <c r="C43" s="1"/>
      <c r="D43" s="1"/>
      <c r="E43" s="1"/>
      <c r="F43" s="1"/>
      <c r="G43" s="1"/>
      <c r="H43" s="1"/>
      <c r="I43" s="1"/>
      <c r="J43" s="1"/>
      <c r="K43" s="1"/>
      <c r="L43" s="1"/>
      <c r="M43" s="1"/>
      <c r="N43" s="1"/>
      <c r="O43" s="1"/>
      <c r="P43" s="1"/>
      <c r="Q43" s="1"/>
      <c r="R43" s="1"/>
      <c r="S43" s="1"/>
      <c r="T43" s="1"/>
      <c r="U43" s="1"/>
      <c r="V43" s="1"/>
      <c r="W43" s="1"/>
      <c r="X43" s="1"/>
      <c r="Y43" s="1"/>
      <c r="Z43" s="1"/>
      <c r="AA43" s="1"/>
      <c r="AB43" s="1"/>
      <c r="AC43" s="1"/>
      <c r="AD43" s="1"/>
      <c r="AE43" s="1"/>
      <c r="AF43" s="1"/>
      <c r="AG43" s="1"/>
      <c r="AH43" s="1"/>
      <c r="AI43" s="1"/>
      <c r="AJ43" s="1"/>
      <c r="AK43" s="1"/>
      <c r="AL43" s="1"/>
      <c r="AM43" s="1"/>
      <c r="AN43" s="1"/>
      <c r="AO43" s="1"/>
      <c r="AP43" s="1"/>
      <c r="AQ43" s="1"/>
      <c r="AR43" s="1"/>
      <c r="AS43" s="1"/>
      <c r="AT43" s="1"/>
      <c r="AU43" s="1"/>
      <c r="AV43" s="1"/>
      <c r="AW43" s="1"/>
      <c r="AX43" s="1"/>
      <c r="AY43" s="1"/>
      <c r="AZ43" s="1"/>
      <c r="BA43" s="1"/>
      <c r="BB43" s="1"/>
      <c r="BC43" s="1"/>
      <c r="BD43" s="1"/>
      <c r="BE43" s="1"/>
      <c r="BF43" s="1"/>
      <c r="BL43" s="2" t="e">
        <v>#REF!</v>
      </c>
    </row>
    <row r="44" spans="2:64" s="2" customFormat="1" x14ac:dyDescent="0.35">
      <c r="B44" s="1"/>
      <c r="C44" s="1"/>
      <c r="D44" s="1"/>
      <c r="E44" s="1"/>
      <c r="F44" s="1"/>
      <c r="G44" s="1"/>
      <c r="H44" s="1"/>
      <c r="I44" s="1"/>
      <c r="J44" s="1"/>
      <c r="K44" s="1"/>
      <c r="L44" s="1"/>
      <c r="M44" s="1"/>
      <c r="N44" s="1"/>
      <c r="O44" s="1"/>
      <c r="P44" s="1"/>
      <c r="Q44" s="1"/>
      <c r="R44" s="1"/>
      <c r="S44" s="1"/>
      <c r="T44" s="1"/>
      <c r="U44" s="1"/>
      <c r="V44" s="1"/>
      <c r="W44" s="1"/>
      <c r="X44" s="1"/>
      <c r="Y44" s="1"/>
      <c r="Z44" s="1"/>
      <c r="AA44" s="1"/>
      <c r="AB44" s="1"/>
      <c r="AC44" s="1"/>
      <c r="AD44" s="1"/>
      <c r="AE44" s="1"/>
      <c r="AF44" s="1"/>
      <c r="AG44" s="1"/>
      <c r="AH44" s="1"/>
      <c r="AI44" s="1"/>
      <c r="AJ44" s="1"/>
      <c r="AK44" s="1"/>
      <c r="AL44" s="1"/>
      <c r="AM44" s="1"/>
      <c r="AN44" s="1"/>
      <c r="AO44" s="1"/>
      <c r="AP44" s="1"/>
      <c r="AQ44" s="1"/>
      <c r="AR44" s="1"/>
      <c r="AS44" s="1"/>
      <c r="AT44" s="1"/>
      <c r="AU44" s="1"/>
      <c r="AV44" s="1"/>
      <c r="AW44" s="1"/>
      <c r="AX44" s="1"/>
      <c r="AY44" s="1"/>
      <c r="AZ44" s="1"/>
      <c r="BA44" s="1"/>
      <c r="BB44" s="1"/>
      <c r="BC44" s="1"/>
      <c r="BD44" s="1"/>
      <c r="BE44" s="1"/>
      <c r="BF44" s="1"/>
      <c r="BL44" s="2" t="e">
        <v>#REF!</v>
      </c>
    </row>
    <row r="45" spans="2:64" s="2" customFormat="1" x14ac:dyDescent="0.35">
      <c r="B45" s="1"/>
      <c r="C45" s="1"/>
      <c r="D45" s="1"/>
      <c r="E45" s="1"/>
      <c r="F45" s="1"/>
      <c r="G45" s="1"/>
      <c r="H45" s="1"/>
      <c r="I45" s="1"/>
      <c r="J45" s="1"/>
      <c r="K45" s="1"/>
      <c r="L45" s="1"/>
      <c r="M45" s="1"/>
      <c r="N45" s="1"/>
      <c r="O45" s="1"/>
      <c r="P45" s="1"/>
      <c r="Q45" s="1"/>
      <c r="R45" s="1"/>
      <c r="S45" s="1"/>
      <c r="T45" s="1"/>
      <c r="U45" s="1"/>
      <c r="V45" s="1"/>
      <c r="W45" s="1"/>
      <c r="X45" s="1"/>
      <c r="Y45" s="1"/>
      <c r="Z45" s="1"/>
      <c r="AA45" s="1"/>
      <c r="AB45" s="1"/>
      <c r="AC45" s="1"/>
      <c r="AD45" s="1"/>
      <c r="AE45" s="1"/>
      <c r="AF45" s="1"/>
      <c r="AG45" s="1"/>
      <c r="AH45" s="1"/>
      <c r="AI45" s="1"/>
      <c r="AJ45" s="1"/>
      <c r="AK45" s="1"/>
      <c r="AL45" s="1"/>
      <c r="AM45" s="1"/>
      <c r="AN45" s="1"/>
      <c r="AO45" s="1"/>
      <c r="AP45" s="1"/>
      <c r="AQ45" s="1"/>
      <c r="AR45" s="1"/>
      <c r="AS45" s="1"/>
      <c r="AT45" s="1"/>
      <c r="AU45" s="1"/>
      <c r="AV45" s="1"/>
      <c r="AW45" s="1"/>
      <c r="AX45" s="1"/>
      <c r="AY45" s="1"/>
      <c r="AZ45" s="1"/>
      <c r="BA45" s="1"/>
      <c r="BB45" s="1"/>
      <c r="BC45" s="1"/>
      <c r="BD45" s="1"/>
      <c r="BE45" s="1"/>
      <c r="BF45" s="1"/>
      <c r="BL45" s="2" t="e">
        <v>#REF!</v>
      </c>
    </row>
    <row r="46" spans="2:64" s="2" customFormat="1" x14ac:dyDescent="0.35">
      <c r="B46" s="1"/>
      <c r="C46" s="1"/>
      <c r="D46" s="1"/>
      <c r="E46" s="1"/>
      <c r="F46" s="1"/>
      <c r="G46" s="1"/>
      <c r="H46" s="1"/>
      <c r="I46" s="1"/>
      <c r="J46" s="1"/>
      <c r="K46" s="1"/>
      <c r="L46" s="1"/>
      <c r="M46" s="1"/>
      <c r="N46" s="1"/>
      <c r="O46" s="1"/>
      <c r="P46" s="1"/>
      <c r="Q46" s="1"/>
      <c r="R46" s="1"/>
      <c r="S46" s="1"/>
      <c r="T46" s="1"/>
      <c r="U46" s="1"/>
      <c r="V46" s="1"/>
      <c r="W46" s="1"/>
      <c r="X46" s="1"/>
      <c r="Y46" s="1"/>
      <c r="Z46" s="1"/>
      <c r="AA46" s="1"/>
      <c r="AB46" s="1"/>
      <c r="AC46" s="1"/>
      <c r="AD46" s="1"/>
      <c r="AE46" s="1"/>
      <c r="AF46" s="1"/>
      <c r="AG46" s="1"/>
      <c r="AH46" s="1"/>
      <c r="AI46" s="1"/>
      <c r="AJ46" s="1"/>
      <c r="AK46" s="1"/>
      <c r="AL46" s="1"/>
      <c r="AM46" s="1"/>
      <c r="AN46" s="1"/>
      <c r="AO46" s="1"/>
      <c r="AP46" s="1"/>
      <c r="AQ46" s="1"/>
      <c r="AR46" s="1"/>
      <c r="AS46" s="1"/>
      <c r="AT46" s="1"/>
      <c r="AU46" s="1"/>
      <c r="AV46" s="1"/>
      <c r="AW46" s="1"/>
      <c r="AX46" s="1"/>
      <c r="AY46" s="1"/>
      <c r="AZ46" s="1"/>
      <c r="BA46" s="1"/>
      <c r="BB46" s="1"/>
      <c r="BC46" s="1"/>
      <c r="BD46" s="1"/>
      <c r="BE46" s="1"/>
      <c r="BF46" s="1"/>
      <c r="BL46" s="2" t="e">
        <v>#REF!</v>
      </c>
    </row>
    <row r="47" spans="2:64" s="2" customFormat="1" x14ac:dyDescent="0.35">
      <c r="B47" s="1"/>
      <c r="C47" s="1"/>
      <c r="D47" s="1"/>
      <c r="E47" s="1"/>
      <c r="F47" s="1"/>
      <c r="G47" s="1"/>
      <c r="H47" s="1"/>
      <c r="I47" s="1"/>
      <c r="J47" s="1"/>
      <c r="K47" s="1"/>
      <c r="L47" s="1"/>
      <c r="M47" s="1"/>
      <c r="N47" s="1"/>
      <c r="O47" s="1"/>
      <c r="P47" s="1"/>
      <c r="Q47" s="1"/>
      <c r="R47" s="1"/>
      <c r="S47" s="1"/>
      <c r="T47" s="1"/>
      <c r="U47" s="1"/>
      <c r="V47" s="1"/>
      <c r="W47" s="1"/>
      <c r="X47" s="1"/>
      <c r="Y47" s="1"/>
      <c r="Z47" s="1"/>
      <c r="AA47" s="1"/>
      <c r="AB47" s="1"/>
      <c r="AC47" s="1"/>
      <c r="AD47" s="1"/>
      <c r="AE47" s="1"/>
      <c r="AF47" s="1"/>
      <c r="AG47" s="1"/>
      <c r="AH47" s="1"/>
      <c r="AI47" s="1"/>
      <c r="AJ47" s="1"/>
      <c r="AK47" s="1"/>
      <c r="AL47" s="1"/>
      <c r="AM47" s="1"/>
      <c r="AN47" s="1"/>
      <c r="AO47" s="1"/>
      <c r="AP47" s="1"/>
      <c r="AQ47" s="1"/>
      <c r="AR47" s="1"/>
      <c r="AS47" s="1"/>
      <c r="AT47" s="1"/>
      <c r="AU47" s="1"/>
      <c r="AV47" s="1"/>
      <c r="AW47" s="1"/>
      <c r="AX47" s="1"/>
      <c r="AY47" s="1"/>
      <c r="AZ47" s="1"/>
      <c r="BA47" s="1"/>
      <c r="BB47" s="1"/>
      <c r="BC47" s="1"/>
      <c r="BD47" s="1"/>
      <c r="BE47" s="1"/>
      <c r="BF47" s="1"/>
      <c r="BL47" s="2" t="e">
        <v>#REF!</v>
      </c>
    </row>
    <row r="48" spans="2:64" s="2" customFormat="1" x14ac:dyDescent="0.35">
      <c r="B48" s="1"/>
      <c r="C48" s="1"/>
      <c r="D48" s="1"/>
      <c r="E48" s="1"/>
      <c r="F48" s="1"/>
      <c r="G48" s="1"/>
      <c r="H48" s="1"/>
      <c r="I48" s="1"/>
      <c r="J48" s="1"/>
      <c r="K48" s="1"/>
      <c r="L48" s="1"/>
      <c r="M48" s="1"/>
      <c r="N48" s="1"/>
      <c r="O48" s="1"/>
      <c r="P48" s="1"/>
      <c r="Q48" s="1"/>
      <c r="R48" s="1"/>
      <c r="S48" s="1"/>
      <c r="T48" s="1"/>
      <c r="U48" s="1"/>
      <c r="V48" s="1"/>
      <c r="W48" s="1"/>
      <c r="X48" s="1"/>
      <c r="Y48" s="1"/>
      <c r="Z48" s="1"/>
      <c r="AA48" s="1"/>
      <c r="AB48" s="1"/>
      <c r="AC48" s="1"/>
      <c r="AD48" s="1"/>
      <c r="AE48" s="1"/>
      <c r="AF48" s="1"/>
      <c r="AG48" s="1"/>
      <c r="AH48" s="1"/>
      <c r="AI48" s="1"/>
      <c r="AJ48" s="1"/>
      <c r="AK48" s="1"/>
      <c r="AL48" s="1"/>
      <c r="AM48" s="1"/>
      <c r="AN48" s="1"/>
      <c r="AO48" s="1"/>
      <c r="AP48" s="1"/>
      <c r="AQ48" s="1"/>
      <c r="AR48" s="1"/>
      <c r="AS48" s="1"/>
      <c r="AT48" s="1"/>
      <c r="AU48" s="1"/>
      <c r="AV48" s="1"/>
      <c r="AW48" s="1"/>
      <c r="AX48" s="1"/>
      <c r="AY48" s="1"/>
      <c r="AZ48" s="1"/>
      <c r="BA48" s="1"/>
      <c r="BB48" s="1"/>
      <c r="BC48" s="1"/>
      <c r="BD48" s="1"/>
      <c r="BE48" s="1"/>
      <c r="BF48" s="1"/>
      <c r="BL48" s="2" t="e">
        <v>#REF!</v>
      </c>
    </row>
    <row r="49" spans="2:83" s="2" customFormat="1" x14ac:dyDescent="0.35">
      <c r="B49" s="1"/>
      <c r="C49" s="1"/>
      <c r="D49" s="1"/>
      <c r="E49" s="1"/>
      <c r="F49" s="1"/>
      <c r="G49" s="1"/>
      <c r="H49" s="1"/>
      <c r="I49" s="1"/>
      <c r="J49" s="1"/>
      <c r="K49" s="1"/>
      <c r="L49" s="1"/>
      <c r="M49" s="1"/>
      <c r="N49" s="1"/>
      <c r="O49" s="1"/>
      <c r="P49" s="1"/>
      <c r="Q49" s="1"/>
      <c r="R49" s="1"/>
      <c r="S49" s="1"/>
      <c r="T49" s="1"/>
      <c r="U49" s="1"/>
      <c r="V49" s="1"/>
      <c r="W49" s="1"/>
      <c r="X49" s="1"/>
      <c r="Y49" s="1"/>
      <c r="Z49" s="1"/>
      <c r="AA49" s="1"/>
      <c r="AB49" s="1"/>
      <c r="AC49" s="1"/>
      <c r="AD49" s="1"/>
      <c r="AE49" s="1"/>
      <c r="AF49" s="1"/>
      <c r="AG49" s="1"/>
      <c r="AH49" s="1"/>
      <c r="AI49" s="1"/>
      <c r="AJ49" s="1"/>
      <c r="AK49" s="1"/>
      <c r="AL49" s="1"/>
      <c r="AM49" s="1"/>
      <c r="AN49" s="1"/>
      <c r="AO49" s="1"/>
      <c r="AP49" s="1"/>
      <c r="AQ49" s="1"/>
      <c r="AR49" s="1"/>
      <c r="AS49" s="1"/>
      <c r="AT49" s="1"/>
      <c r="AU49" s="1"/>
      <c r="AV49" s="1"/>
      <c r="AW49" s="1"/>
      <c r="AX49" s="1"/>
      <c r="AY49" s="1"/>
      <c r="AZ49" s="1"/>
      <c r="BA49" s="1"/>
      <c r="BB49" s="1"/>
      <c r="BC49" s="1"/>
      <c r="BD49" s="1"/>
      <c r="BE49" s="1"/>
      <c r="BF49" s="1"/>
      <c r="BL49" s="2" t="e">
        <v>#REF!</v>
      </c>
    </row>
    <row r="50" spans="2:83" s="2" customFormat="1" x14ac:dyDescent="0.35">
      <c r="B50" s="1"/>
      <c r="C50" s="1"/>
      <c r="D50" s="1"/>
      <c r="E50" s="1"/>
      <c r="F50" s="1"/>
      <c r="G50" s="1"/>
      <c r="H50" s="1"/>
      <c r="I50" s="1"/>
      <c r="J50" s="1"/>
      <c r="K50" s="1"/>
      <c r="L50" s="1"/>
      <c r="M50" s="1"/>
      <c r="N50" s="1"/>
      <c r="O50" s="1"/>
      <c r="P50" s="1"/>
      <c r="Q50" s="1"/>
      <c r="R50" s="1"/>
      <c r="S50" s="1"/>
      <c r="T50" s="1"/>
      <c r="U50" s="1"/>
      <c r="V50" s="1"/>
      <c r="W50" s="1"/>
      <c r="X50" s="1"/>
      <c r="Y50" s="1"/>
      <c r="Z50" s="1"/>
      <c r="AA50" s="1"/>
      <c r="AB50" s="1"/>
      <c r="AC50" s="1"/>
      <c r="AD50" s="1"/>
      <c r="AE50" s="1"/>
      <c r="AF50" s="1"/>
      <c r="AG50" s="1"/>
      <c r="AH50" s="1"/>
      <c r="AI50" s="1"/>
      <c r="AJ50" s="1"/>
      <c r="AK50" s="1"/>
      <c r="AL50" s="1"/>
      <c r="AM50" s="1"/>
      <c r="AN50" s="1"/>
      <c r="AO50" s="1"/>
      <c r="AP50" s="1"/>
      <c r="AQ50" s="1"/>
      <c r="AR50" s="1"/>
      <c r="AS50" s="1"/>
      <c r="AT50" s="1"/>
      <c r="AU50" s="1"/>
      <c r="AV50" s="1"/>
      <c r="AW50" s="1"/>
      <c r="AX50" s="1"/>
      <c r="AY50" s="1"/>
      <c r="AZ50" s="1"/>
      <c r="BA50" s="1"/>
      <c r="BB50" s="1"/>
      <c r="BC50" s="1"/>
      <c r="BD50" s="1"/>
      <c r="BE50" s="1"/>
      <c r="BF50" s="1"/>
      <c r="BL50" s="2" t="e">
        <v>#REF!</v>
      </c>
    </row>
    <row r="51" spans="2:83" s="2" customFormat="1" x14ac:dyDescent="0.35">
      <c r="B51" s="1"/>
      <c r="C51" s="1"/>
      <c r="D51" s="1"/>
      <c r="E51" s="1"/>
      <c r="F51" s="1"/>
      <c r="G51" s="1"/>
      <c r="H51" s="1"/>
      <c r="I51" s="1"/>
      <c r="J51" s="1"/>
      <c r="K51" s="1"/>
      <c r="L51" s="1"/>
      <c r="M51" s="1"/>
      <c r="N51" s="1"/>
      <c r="O51" s="1"/>
      <c r="P51" s="1"/>
      <c r="Q51" s="1"/>
      <c r="R51" s="1"/>
      <c r="S51" s="1"/>
      <c r="T51" s="1"/>
      <c r="U51" s="1"/>
      <c r="V51" s="1"/>
      <c r="W51" s="1"/>
      <c r="X51" s="1"/>
      <c r="Y51" s="1"/>
      <c r="Z51" s="1"/>
      <c r="AA51" s="1"/>
      <c r="AB51" s="1"/>
      <c r="AC51" s="1"/>
      <c r="AD51" s="1"/>
      <c r="AE51" s="1"/>
      <c r="AF51" s="1"/>
      <c r="AG51" s="1"/>
      <c r="AH51" s="1"/>
      <c r="AI51" s="1"/>
      <c r="AJ51" s="1"/>
      <c r="AK51" s="1"/>
      <c r="AL51" s="1"/>
      <c r="AM51" s="1"/>
      <c r="AN51" s="1"/>
      <c r="AO51" s="1"/>
      <c r="AP51" s="1"/>
      <c r="AQ51" s="1"/>
      <c r="AR51" s="1"/>
      <c r="BL51" s="2" t="e">
        <v>#REF!</v>
      </c>
    </row>
    <row r="52" spans="2:83" s="2" customFormat="1" x14ac:dyDescent="0.35">
      <c r="B52" s="1"/>
      <c r="C52" s="1"/>
      <c r="D52" s="1"/>
      <c r="E52" s="1"/>
      <c r="F52" s="1"/>
      <c r="G52" s="1"/>
      <c r="H52" s="1"/>
      <c r="I52" s="1"/>
      <c r="J52" s="1"/>
      <c r="K52" s="1"/>
      <c r="L52" s="1"/>
      <c r="M52" s="1"/>
      <c r="N52" s="1"/>
      <c r="O52" s="1"/>
      <c r="P52" s="1"/>
      <c r="Q52" s="1"/>
      <c r="R52" s="1"/>
      <c r="S52" s="1"/>
      <c r="T52" s="1"/>
      <c r="U52" s="1"/>
      <c r="V52" s="1"/>
      <c r="W52" s="1"/>
      <c r="X52" s="1"/>
      <c r="Y52" s="1"/>
      <c r="Z52" s="1"/>
      <c r="AA52" s="1"/>
      <c r="AB52" s="1"/>
      <c r="AC52" s="1"/>
      <c r="AD52" s="1"/>
      <c r="AE52" s="1"/>
      <c r="AF52" s="1"/>
      <c r="AG52" s="1"/>
      <c r="AH52" s="1"/>
      <c r="AI52" s="1"/>
      <c r="AJ52" s="1"/>
      <c r="AK52" s="1"/>
      <c r="AL52" s="1"/>
      <c r="AM52" s="1"/>
      <c r="AN52" s="1"/>
      <c r="AO52" s="1"/>
      <c r="AP52" s="1"/>
      <c r="AQ52" s="1"/>
      <c r="AR52" s="1"/>
      <c r="BL52" s="2" t="e">
        <v>#REF!</v>
      </c>
    </row>
    <row r="53" spans="2:83" s="2" customFormat="1" x14ac:dyDescent="0.35">
      <c r="B53" s="1"/>
      <c r="C53" s="1"/>
      <c r="D53" s="1"/>
      <c r="E53" s="1"/>
      <c r="F53" s="1"/>
      <c r="G53" s="1"/>
      <c r="H53" s="1"/>
      <c r="I53" s="1"/>
      <c r="J53" s="1"/>
      <c r="K53" s="1"/>
      <c r="L53" s="1"/>
      <c r="M53" s="1"/>
      <c r="N53" s="1"/>
      <c r="O53" s="1"/>
      <c r="P53" s="1"/>
      <c r="Q53" s="1"/>
      <c r="R53" s="1"/>
      <c r="S53" s="1"/>
      <c r="T53" s="1"/>
      <c r="U53" s="1"/>
      <c r="V53" s="1"/>
      <c r="W53" s="1"/>
      <c r="X53" s="1"/>
      <c r="Y53" s="1"/>
      <c r="Z53" s="1"/>
      <c r="AA53" s="1"/>
      <c r="AB53" s="1"/>
      <c r="AC53" s="1"/>
      <c r="AD53" s="1"/>
      <c r="AE53" s="1"/>
      <c r="AF53" s="1"/>
      <c r="AG53" s="1"/>
      <c r="AH53" s="1"/>
      <c r="AI53" s="1"/>
      <c r="AJ53" s="1"/>
      <c r="AK53" s="1"/>
      <c r="AL53" s="1"/>
      <c r="AM53" s="1"/>
      <c r="AN53" s="1"/>
      <c r="AO53" s="1"/>
      <c r="AP53" s="1"/>
      <c r="AQ53" s="1"/>
      <c r="AR53" s="1"/>
      <c r="BL53" s="2" t="e">
        <v>#REF!</v>
      </c>
    </row>
    <row r="54" spans="2:83" s="2" customFormat="1" x14ac:dyDescent="0.35">
      <c r="B54" s="1"/>
      <c r="C54" s="1"/>
      <c r="D54" s="1"/>
      <c r="E54" s="1"/>
      <c r="F54" s="1"/>
      <c r="G54" s="1"/>
      <c r="H54" s="1"/>
      <c r="I54" s="1"/>
      <c r="J54" s="1"/>
      <c r="K54" s="1"/>
      <c r="L54" s="1"/>
      <c r="M54" s="1"/>
      <c r="N54" s="1"/>
      <c r="O54" s="1"/>
      <c r="P54" s="1"/>
      <c r="Q54" s="1"/>
      <c r="R54" s="1"/>
      <c r="S54" s="1"/>
      <c r="T54" s="1"/>
      <c r="U54" s="1"/>
      <c r="V54" s="1"/>
      <c r="W54" s="1"/>
      <c r="X54" s="1"/>
      <c r="Y54" s="1"/>
      <c r="Z54" s="1"/>
      <c r="AA54" s="1"/>
      <c r="AB54" s="1"/>
      <c r="AC54" s="1"/>
      <c r="AD54" s="1"/>
      <c r="AE54" s="1"/>
      <c r="AF54" s="1"/>
      <c r="AG54" s="1"/>
      <c r="AH54" s="1"/>
      <c r="AI54" s="1"/>
      <c r="AJ54" s="1"/>
      <c r="AK54" s="1"/>
      <c r="AL54" s="1"/>
      <c r="AM54" s="1"/>
      <c r="AN54" s="1"/>
      <c r="AO54" s="1"/>
      <c r="AP54" s="1"/>
      <c r="AQ54" s="1"/>
      <c r="AR54" s="1"/>
      <c r="BL54" s="2" t="e">
        <v>#REF!</v>
      </c>
    </row>
    <row r="56" spans="2:83" x14ac:dyDescent="0.35">
      <c r="BL56" s="2"/>
      <c r="BN56" s="2"/>
    </row>
    <row r="57" spans="2:83" x14ac:dyDescent="0.35">
      <c r="BJ57" s="5"/>
      <c r="BK57" s="4"/>
      <c r="BL57" s="4"/>
      <c r="BM57" s="4"/>
      <c r="BN57" s="4"/>
      <c r="BO57" s="4"/>
      <c r="BP57" s="4"/>
      <c r="BQ57" s="4"/>
      <c r="BR57" s="4"/>
      <c r="BS57" s="4"/>
      <c r="BT57" s="4"/>
      <c r="BU57" s="4"/>
      <c r="BV57" s="4"/>
      <c r="BW57" s="4"/>
      <c r="BX57" s="4"/>
      <c r="BY57" s="4"/>
      <c r="BZ57" s="4"/>
      <c r="CA57" s="4"/>
      <c r="CB57" s="4"/>
      <c r="CC57" s="4"/>
      <c r="CD57" s="4"/>
      <c r="CE57" s="4"/>
    </row>
    <row r="58" spans="2:83" x14ac:dyDescent="0.35">
      <c r="BK58" s="2"/>
      <c r="BL58" s="2"/>
      <c r="BM58" s="2"/>
      <c r="BN58" s="2"/>
      <c r="BO58" s="2"/>
      <c r="BP58" s="2"/>
      <c r="BQ58" s="2"/>
      <c r="BR58" s="2"/>
      <c r="BS58" s="2"/>
      <c r="BT58" s="2"/>
      <c r="BU58" s="2"/>
      <c r="BV58" s="2"/>
      <c r="BW58" s="2"/>
      <c r="BX58" s="2"/>
      <c r="BY58" s="2"/>
      <c r="BZ58" s="2"/>
      <c r="CA58" s="2"/>
      <c r="CB58" s="2"/>
      <c r="CC58" s="2"/>
      <c r="CD58" s="2"/>
      <c r="CE58" s="2"/>
    </row>
    <row r="59" spans="2:83" x14ac:dyDescent="0.35">
      <c r="BK59" s="2"/>
      <c r="BL59" s="2"/>
      <c r="BM59" s="2"/>
      <c r="BN59" s="2"/>
      <c r="BO59" s="2"/>
      <c r="BP59" s="2"/>
      <c r="BQ59" s="2"/>
      <c r="BR59" s="2"/>
      <c r="BS59" s="2"/>
      <c r="BT59" s="2"/>
      <c r="BU59" s="2"/>
      <c r="BV59" s="2"/>
      <c r="BW59" s="2"/>
      <c r="BX59" s="2"/>
      <c r="BY59" s="2"/>
      <c r="BZ59" s="2"/>
      <c r="CA59" s="2"/>
      <c r="CB59" s="2"/>
      <c r="CC59" s="2"/>
      <c r="CD59" s="2"/>
      <c r="CE59" s="2"/>
    </row>
    <row r="60" spans="2:83" x14ac:dyDescent="0.35">
      <c r="BK60" s="2"/>
      <c r="BL60" s="2"/>
      <c r="BM60" s="2"/>
      <c r="BN60" s="2"/>
      <c r="BO60" s="2"/>
      <c r="BP60" s="2"/>
      <c r="BQ60" s="2"/>
      <c r="BR60" s="2"/>
      <c r="BS60" s="2"/>
      <c r="BT60" s="2"/>
      <c r="BU60" s="2"/>
      <c r="BV60" s="2"/>
      <c r="BW60" s="2"/>
      <c r="BX60" s="2"/>
      <c r="BY60" s="2"/>
      <c r="BZ60" s="2"/>
      <c r="CA60" s="2"/>
      <c r="CB60" s="2"/>
      <c r="CC60" s="2"/>
      <c r="CD60" s="2"/>
      <c r="CE60" s="2"/>
    </row>
    <row r="61" spans="2:83" x14ac:dyDescent="0.35">
      <c r="BK61" s="2"/>
      <c r="BL61" s="2"/>
      <c r="BM61" s="2"/>
      <c r="BN61" s="2"/>
      <c r="BO61" s="2"/>
      <c r="BP61" s="2"/>
      <c r="BQ61" s="2"/>
      <c r="BR61" s="2"/>
      <c r="BS61" s="2"/>
      <c r="BT61" s="2"/>
      <c r="BU61" s="2"/>
      <c r="BV61" s="2"/>
      <c r="BW61" s="2"/>
      <c r="BX61" s="2"/>
      <c r="BY61" s="2"/>
      <c r="BZ61" s="2"/>
      <c r="CA61" s="2"/>
      <c r="CB61" s="2"/>
      <c r="CC61" s="2"/>
      <c r="CD61" s="2"/>
      <c r="CE61" s="2"/>
    </row>
    <row r="62" spans="2:83" x14ac:dyDescent="0.35">
      <c r="BK62" s="2"/>
      <c r="BL62" s="2"/>
      <c r="BM62" s="2"/>
      <c r="BN62" s="2"/>
      <c r="BO62" s="2"/>
      <c r="BP62" s="2"/>
      <c r="BQ62" s="2"/>
      <c r="BR62" s="2"/>
      <c r="BS62" s="2"/>
      <c r="BT62" s="2"/>
      <c r="BU62" s="2"/>
      <c r="BV62" s="2"/>
      <c r="BW62" s="2"/>
      <c r="BX62" s="2"/>
      <c r="BY62" s="2"/>
      <c r="BZ62" s="2"/>
      <c r="CA62" s="2"/>
      <c r="CB62" s="2"/>
      <c r="CC62" s="2"/>
      <c r="CD62" s="2"/>
      <c r="CE62" s="2"/>
    </row>
    <row r="63" spans="2:83" x14ac:dyDescent="0.35">
      <c r="BK63" s="2"/>
      <c r="BL63" s="2"/>
      <c r="BM63" s="2"/>
      <c r="BN63" s="2"/>
      <c r="BO63" s="2"/>
      <c r="BP63" s="2"/>
      <c r="BQ63" s="2"/>
      <c r="BR63" s="2"/>
      <c r="BS63" s="2"/>
      <c r="BT63" s="2"/>
      <c r="BU63" s="2"/>
      <c r="BV63" s="2"/>
      <c r="BW63" s="2"/>
      <c r="BX63" s="2"/>
      <c r="BY63" s="2"/>
      <c r="BZ63" s="2"/>
      <c r="CA63" s="2"/>
      <c r="CB63" s="2"/>
      <c r="CC63" s="2"/>
      <c r="CD63" s="2"/>
      <c r="CE63" s="2"/>
    </row>
    <row r="64" spans="2:83" x14ac:dyDescent="0.35">
      <c r="BK64" s="2"/>
      <c r="BL64" s="2"/>
      <c r="BM64" s="2"/>
      <c r="BN64" s="2"/>
      <c r="BO64" s="2"/>
      <c r="BP64" s="2"/>
      <c r="BQ64" s="2"/>
      <c r="BR64" s="2"/>
      <c r="BS64" s="2"/>
      <c r="BT64" s="2"/>
      <c r="BU64" s="2"/>
      <c r="BV64" s="2"/>
      <c r="BW64" s="2"/>
      <c r="BX64" s="2"/>
      <c r="BY64" s="2"/>
      <c r="BZ64" s="2"/>
      <c r="CA64" s="2"/>
      <c r="CB64" s="2"/>
      <c r="CC64" s="2"/>
      <c r="CD64" s="2"/>
      <c r="CE64" s="2"/>
    </row>
    <row r="65" spans="63:89" x14ac:dyDescent="0.35">
      <c r="BK65" s="2"/>
      <c r="BL65" s="2"/>
      <c r="BM65" s="2"/>
      <c r="BN65" s="2"/>
      <c r="BO65" s="2"/>
      <c r="BP65" s="2"/>
      <c r="BQ65" s="2"/>
      <c r="BR65" s="2"/>
      <c r="BS65" s="2"/>
      <c r="BT65" s="2"/>
      <c r="BU65" s="2"/>
      <c r="BV65" s="2"/>
      <c r="BW65" s="2"/>
      <c r="BX65" s="2"/>
      <c r="BY65" s="2"/>
      <c r="BZ65" s="2"/>
      <c r="CA65" s="2"/>
      <c r="CB65" s="2"/>
      <c r="CC65" s="2"/>
      <c r="CD65" s="2"/>
      <c r="CE65" s="2"/>
    </row>
    <row r="66" spans="63:89" x14ac:dyDescent="0.35">
      <c r="BK66" s="2"/>
      <c r="BL66" s="2"/>
      <c r="BM66" s="2"/>
      <c r="BN66" s="2"/>
      <c r="BO66" s="2"/>
      <c r="BP66" s="2"/>
      <c r="BQ66" s="2"/>
      <c r="BR66" s="2"/>
      <c r="BS66" s="2"/>
      <c r="BT66" s="2"/>
      <c r="BU66" s="2"/>
      <c r="BV66" s="2"/>
      <c r="BW66" s="2"/>
      <c r="BX66" s="2"/>
      <c r="BY66" s="2"/>
      <c r="BZ66" s="2"/>
      <c r="CA66" s="2"/>
      <c r="CB66" s="2"/>
      <c r="CC66" s="2"/>
      <c r="CD66" s="2"/>
      <c r="CE66" s="2"/>
    </row>
    <row r="67" spans="63:89" x14ac:dyDescent="0.35">
      <c r="BK67" s="2"/>
      <c r="BL67" s="2"/>
      <c r="BM67" s="2"/>
      <c r="BN67" s="2"/>
      <c r="BO67" s="2"/>
      <c r="BP67" s="2"/>
      <c r="BQ67" s="2"/>
      <c r="BR67" s="2"/>
      <c r="BS67" s="2"/>
      <c r="BT67" s="2"/>
      <c r="BU67" s="2"/>
      <c r="BV67" s="2"/>
      <c r="BW67" s="2"/>
      <c r="BX67" s="2"/>
      <c r="BY67" s="2"/>
      <c r="BZ67" s="2"/>
      <c r="CA67" s="2"/>
      <c r="CB67" s="2"/>
      <c r="CC67" s="2"/>
      <c r="CD67" s="2"/>
      <c r="CE67" s="2"/>
    </row>
    <row r="68" spans="63:89" x14ac:dyDescent="0.35">
      <c r="BK68" s="2"/>
      <c r="BL68" s="2"/>
      <c r="BM68" s="2"/>
      <c r="BN68" s="2"/>
      <c r="BO68" s="2"/>
      <c r="BP68" s="2"/>
      <c r="BQ68" s="2"/>
      <c r="BR68" s="2"/>
      <c r="BS68" s="2"/>
      <c r="BT68" s="2"/>
      <c r="BU68" s="2"/>
      <c r="BV68" s="2"/>
      <c r="BW68" s="2"/>
      <c r="BX68" s="2"/>
      <c r="BY68" s="2"/>
      <c r="BZ68" s="2"/>
      <c r="CA68" s="2"/>
      <c r="CB68" s="2"/>
      <c r="CC68" s="2"/>
      <c r="CD68" s="2"/>
      <c r="CE68" s="2"/>
    </row>
    <row r="69" spans="63:89" x14ac:dyDescent="0.35">
      <c r="BK69" s="2"/>
      <c r="BL69" s="2"/>
      <c r="BM69" s="2"/>
      <c r="BN69" s="2"/>
      <c r="BO69" s="2"/>
      <c r="BP69" s="2"/>
      <c r="BQ69" s="2"/>
      <c r="BR69" s="2"/>
      <c r="BS69" s="2"/>
      <c r="BT69" s="2"/>
      <c r="BU69" s="2"/>
      <c r="BV69" s="2"/>
      <c r="BW69" s="2"/>
      <c r="BX69" s="2"/>
      <c r="BY69" s="2"/>
      <c r="BZ69" s="2"/>
      <c r="CA69" s="2"/>
      <c r="CB69" s="2"/>
      <c r="CC69" s="2"/>
      <c r="CD69" s="2"/>
      <c r="CE69" s="2"/>
    </row>
    <row r="70" spans="63:89" x14ac:dyDescent="0.35">
      <c r="BK70" s="2"/>
      <c r="BL70" s="2"/>
      <c r="BM70" s="2"/>
      <c r="BN70" s="2"/>
      <c r="BO70" s="2"/>
      <c r="BP70" s="2"/>
      <c r="BQ70" s="2"/>
      <c r="BR70" s="2"/>
      <c r="BS70" s="2"/>
      <c r="BT70" s="2"/>
      <c r="BU70" s="2"/>
      <c r="BV70" s="2"/>
      <c r="BW70" s="2"/>
      <c r="BX70" s="2"/>
      <c r="BY70" s="2"/>
      <c r="BZ70" s="2"/>
      <c r="CA70" s="2"/>
      <c r="CB70" s="2"/>
      <c r="CC70" s="2"/>
      <c r="CD70" s="2"/>
      <c r="CE70" s="2"/>
    </row>
    <row r="71" spans="63:89" x14ac:dyDescent="0.35">
      <c r="BK71" s="2"/>
      <c r="BL71" s="2"/>
      <c r="BM71" s="2"/>
      <c r="BN71" s="2"/>
      <c r="BO71" s="2"/>
      <c r="BP71" s="2"/>
      <c r="BQ71" s="2"/>
      <c r="BR71" s="2"/>
      <c r="BS71" s="2"/>
      <c r="BT71" s="2"/>
      <c r="BU71" s="2"/>
      <c r="BV71" s="2"/>
      <c r="BW71" s="2"/>
      <c r="BX71" s="2"/>
      <c r="BY71" s="2"/>
      <c r="BZ71" s="2"/>
      <c r="CA71" s="2"/>
      <c r="CB71" s="2"/>
      <c r="CC71" s="2"/>
      <c r="CD71" s="2"/>
      <c r="CE71" s="2"/>
    </row>
    <row r="72" spans="63:89" x14ac:dyDescent="0.35">
      <c r="BK72" s="2"/>
      <c r="BL72" s="2"/>
      <c r="BM72" s="2"/>
      <c r="BN72" s="2"/>
      <c r="BO72" s="2"/>
      <c r="BP72" s="2"/>
      <c r="BQ72" s="2"/>
      <c r="BR72" s="2"/>
      <c r="BS72" s="2"/>
      <c r="BT72" s="2"/>
      <c r="BU72" s="2"/>
      <c r="BV72" s="2"/>
      <c r="BW72" s="2"/>
      <c r="BX72" s="2"/>
      <c r="BY72" s="2"/>
      <c r="BZ72" s="2"/>
      <c r="CA72" s="2"/>
      <c r="CB72" s="2"/>
      <c r="CC72" s="2"/>
      <c r="CD72" s="2"/>
      <c r="CE72" s="2"/>
    </row>
    <row r="73" spans="63:89" x14ac:dyDescent="0.35">
      <c r="BK73" s="2"/>
      <c r="BL73" s="2"/>
      <c r="BM73" s="2"/>
      <c r="BN73" s="2"/>
      <c r="BO73" s="2"/>
      <c r="BP73" s="2"/>
      <c r="BQ73" s="2"/>
      <c r="BR73" s="2"/>
      <c r="BS73" s="2"/>
      <c r="BT73" s="2"/>
      <c r="BU73" s="2"/>
      <c r="BV73" s="2"/>
      <c r="BW73" s="2"/>
      <c r="BX73" s="2"/>
      <c r="BY73" s="2"/>
      <c r="BZ73" s="2"/>
      <c r="CA73" s="2"/>
      <c r="CB73" s="2"/>
      <c r="CC73" s="2"/>
      <c r="CD73" s="2"/>
      <c r="CE73" s="2"/>
    </row>
    <row r="74" spans="63:89" x14ac:dyDescent="0.35">
      <c r="BK74" s="2"/>
      <c r="BL74" s="2"/>
      <c r="BM74" s="2"/>
      <c r="BN74" s="2"/>
      <c r="BO74" s="2"/>
      <c r="BP74" s="2"/>
      <c r="BQ74" s="2"/>
      <c r="BR74" s="2"/>
      <c r="BS74" s="2"/>
      <c r="BT74" s="2"/>
      <c r="BU74" s="2"/>
      <c r="BV74" s="2"/>
      <c r="BW74" s="2"/>
      <c r="BX74" s="2"/>
      <c r="BY74" s="2"/>
      <c r="BZ74" s="2"/>
      <c r="CA74" s="2"/>
      <c r="CB74" s="2"/>
      <c r="CC74" s="2"/>
      <c r="CD74" s="2"/>
      <c r="CE74" s="2"/>
    </row>
    <row r="75" spans="63:89" x14ac:dyDescent="0.35">
      <c r="BK75" s="2"/>
      <c r="BL75" s="2"/>
      <c r="BM75" s="2"/>
      <c r="BN75" s="2"/>
      <c r="BO75" s="2"/>
      <c r="BP75" s="2"/>
      <c r="BQ75" s="2"/>
      <c r="BR75" s="2"/>
      <c r="BS75" s="2"/>
      <c r="BT75" s="2"/>
      <c r="BU75" s="2"/>
      <c r="BV75" s="2"/>
      <c r="BW75" s="2"/>
      <c r="BX75" s="2"/>
      <c r="BY75" s="2"/>
      <c r="BZ75" s="2"/>
      <c r="CA75" s="2"/>
      <c r="CB75" s="2"/>
      <c r="CC75" s="2"/>
      <c r="CD75" s="2"/>
      <c r="CE75" s="2"/>
    </row>
    <row r="76" spans="63:89" x14ac:dyDescent="0.35">
      <c r="BK76" s="2"/>
      <c r="BL76" s="2"/>
      <c r="BM76" s="2"/>
      <c r="BN76" s="2"/>
      <c r="BO76" s="2"/>
      <c r="BP76" s="2"/>
      <c r="BQ76" s="2"/>
      <c r="BR76" s="2"/>
      <c r="BS76" s="2"/>
      <c r="BT76" s="2"/>
      <c r="BU76" s="2"/>
      <c r="BV76" s="2"/>
      <c r="BW76" s="2"/>
      <c r="BX76" s="2"/>
      <c r="BY76" s="2"/>
      <c r="BZ76" s="2"/>
      <c r="CA76" s="2"/>
      <c r="CB76" s="2"/>
      <c r="CC76" s="2"/>
      <c r="CD76" s="2"/>
      <c r="CE76" s="2"/>
    </row>
    <row r="77" spans="63:89" x14ac:dyDescent="0.35">
      <c r="BK77" s="2"/>
      <c r="BL77" s="2"/>
      <c r="BM77" s="2"/>
      <c r="BN77" s="2"/>
      <c r="BO77" s="2"/>
      <c r="BP77" s="2"/>
      <c r="BQ77" s="2"/>
      <c r="BR77" s="2"/>
      <c r="BS77" s="2"/>
      <c r="BT77" s="2"/>
      <c r="BU77" s="2"/>
      <c r="BV77" s="2"/>
      <c r="BW77" s="2"/>
      <c r="BX77" s="2"/>
      <c r="BY77" s="2"/>
      <c r="BZ77" s="2"/>
      <c r="CA77" s="2"/>
      <c r="CB77" s="2"/>
      <c r="CC77" s="2"/>
      <c r="CD77" s="2"/>
      <c r="CE77" s="2"/>
    </row>
    <row r="78" spans="63:89" x14ac:dyDescent="0.35">
      <c r="BK78" s="2"/>
      <c r="BL78" s="2"/>
      <c r="BM78" s="2"/>
      <c r="BN78" s="2"/>
      <c r="BO78" s="2"/>
      <c r="BP78" s="2"/>
      <c r="BQ78" s="2"/>
      <c r="BR78" s="2"/>
      <c r="BS78" s="2"/>
      <c r="BT78" s="2"/>
      <c r="BU78" s="2"/>
      <c r="BV78" s="2"/>
      <c r="BW78" s="2"/>
      <c r="BX78" s="2"/>
      <c r="BY78" s="2"/>
      <c r="BZ78" s="2"/>
      <c r="CA78" s="2"/>
      <c r="CB78" s="2"/>
      <c r="CC78" s="2"/>
      <c r="CD78" s="2"/>
      <c r="CE78" s="2"/>
    </row>
    <row r="79" spans="63:89" x14ac:dyDescent="0.35">
      <c r="BK79" s="2"/>
      <c r="BL79" s="2"/>
      <c r="BM79" s="2"/>
      <c r="BN79" s="2"/>
      <c r="BO79" s="2"/>
      <c r="BP79" s="2"/>
      <c r="BQ79" s="2"/>
      <c r="BR79" s="2"/>
      <c r="BS79" s="2"/>
      <c r="BT79" s="2"/>
      <c r="BU79" s="2"/>
      <c r="BV79" s="2"/>
      <c r="BW79" s="2"/>
      <c r="BX79" s="2"/>
      <c r="BY79" s="2"/>
      <c r="BZ79" s="2"/>
      <c r="CA79" s="2"/>
      <c r="CB79" s="2"/>
      <c r="CC79" s="2"/>
      <c r="CD79" s="2"/>
      <c r="CE79" s="2"/>
      <c r="CI79" s="3"/>
      <c r="CK79" s="3"/>
    </row>
    <row r="80" spans="63:89" x14ac:dyDescent="0.35">
      <c r="BK80" s="2"/>
      <c r="BL80" s="2"/>
      <c r="BM80" s="2"/>
      <c r="BN80" s="2"/>
      <c r="BO80" s="2"/>
      <c r="BP80" s="2"/>
      <c r="BQ80" s="2"/>
      <c r="BR80" s="2"/>
      <c r="BS80" s="2"/>
      <c r="BT80" s="2"/>
      <c r="BU80" s="2"/>
      <c r="BV80" s="2"/>
      <c r="BW80" s="2"/>
      <c r="BX80" s="2"/>
      <c r="BY80" s="2"/>
      <c r="BZ80" s="2"/>
      <c r="CA80" s="2"/>
      <c r="CB80" s="2"/>
      <c r="CC80" s="2"/>
      <c r="CD80" s="2"/>
      <c r="CE80" s="2"/>
      <c r="CI80" s="3"/>
      <c r="CK80" s="3"/>
    </row>
    <row r="81" spans="63:89" x14ac:dyDescent="0.35">
      <c r="BK81" s="2"/>
      <c r="BL81" s="2"/>
      <c r="BM81" s="2"/>
      <c r="BN81" s="2"/>
      <c r="BO81" s="2"/>
      <c r="BP81" s="2"/>
      <c r="BQ81" s="2"/>
      <c r="BR81" s="2"/>
      <c r="BS81" s="2"/>
      <c r="BT81" s="2"/>
      <c r="BU81" s="2"/>
      <c r="BV81" s="2"/>
      <c r="BW81" s="2"/>
      <c r="BX81" s="2"/>
      <c r="BY81" s="2"/>
      <c r="BZ81" s="2"/>
      <c r="CA81" s="2"/>
      <c r="CB81" s="2"/>
      <c r="CC81" s="2"/>
      <c r="CD81" s="2"/>
      <c r="CE81" s="2"/>
      <c r="CI81" s="3"/>
      <c r="CK81" s="3"/>
    </row>
    <row r="82" spans="63:89" x14ac:dyDescent="0.35">
      <c r="BK82" s="2"/>
      <c r="BL82" s="2"/>
      <c r="BM82" s="2"/>
      <c r="BN82" s="2"/>
      <c r="BO82" s="2"/>
      <c r="BP82" s="2"/>
      <c r="BQ82" s="2"/>
      <c r="BR82" s="2"/>
      <c r="BS82" s="2"/>
      <c r="BT82" s="2"/>
      <c r="BU82" s="2"/>
      <c r="BV82" s="2"/>
      <c r="BW82" s="2"/>
      <c r="BX82" s="2"/>
      <c r="BY82" s="2"/>
      <c r="BZ82" s="2"/>
      <c r="CA82" s="2"/>
      <c r="CB82" s="2"/>
      <c r="CC82" s="2"/>
      <c r="CD82" s="2"/>
      <c r="CE82" s="2"/>
      <c r="CI82" s="3"/>
      <c r="CK82" s="3"/>
    </row>
    <row r="83" spans="63:89" x14ac:dyDescent="0.35">
      <c r="BK83" s="2"/>
      <c r="BL83" s="2"/>
      <c r="BM83" s="2"/>
      <c r="BN83" s="2"/>
      <c r="BO83" s="2"/>
      <c r="BP83" s="2"/>
      <c r="BQ83" s="2"/>
      <c r="BR83" s="2"/>
      <c r="BS83" s="2"/>
      <c r="BT83" s="2"/>
      <c r="BU83" s="2"/>
      <c r="BV83" s="2"/>
      <c r="BW83" s="2"/>
      <c r="BX83" s="2"/>
      <c r="BY83" s="2"/>
      <c r="BZ83" s="2"/>
      <c r="CA83" s="2"/>
      <c r="CB83" s="2"/>
      <c r="CC83" s="2"/>
      <c r="CD83" s="2"/>
      <c r="CE83" s="2"/>
      <c r="CI83" s="3"/>
      <c r="CK83" s="3"/>
    </row>
    <row r="84" spans="63:89" x14ac:dyDescent="0.35">
      <c r="BK84" s="2"/>
      <c r="BL84" s="2"/>
      <c r="BM84" s="2"/>
      <c r="BN84" s="2"/>
      <c r="BO84" s="2"/>
      <c r="BP84" s="2"/>
      <c r="BQ84" s="2"/>
      <c r="BR84" s="2"/>
      <c r="BS84" s="2"/>
      <c r="BT84" s="2"/>
      <c r="BU84" s="2"/>
      <c r="BV84" s="2"/>
      <c r="BW84" s="2"/>
      <c r="BX84" s="2"/>
      <c r="BY84" s="2"/>
      <c r="BZ84" s="2"/>
      <c r="CA84" s="2"/>
      <c r="CB84" s="2"/>
      <c r="CC84" s="2"/>
      <c r="CD84" s="2"/>
      <c r="CE84" s="2"/>
      <c r="CI84" s="3"/>
      <c r="CK84" s="3"/>
    </row>
    <row r="85" spans="63:89" x14ac:dyDescent="0.35">
      <c r="BK85" s="2"/>
      <c r="BL85" s="2"/>
      <c r="BM85" s="2"/>
      <c r="BN85" s="2"/>
      <c r="BO85" s="2"/>
      <c r="BP85" s="2"/>
      <c r="BQ85" s="2"/>
      <c r="BR85" s="2"/>
      <c r="BS85" s="2"/>
      <c r="BT85" s="2"/>
      <c r="BU85" s="2"/>
      <c r="BV85" s="2"/>
      <c r="BW85" s="2"/>
      <c r="BX85" s="2"/>
      <c r="BY85" s="2"/>
      <c r="BZ85" s="2"/>
      <c r="CA85" s="2"/>
      <c r="CB85" s="2"/>
      <c r="CC85" s="2"/>
      <c r="CD85" s="2"/>
      <c r="CE85" s="2"/>
      <c r="CI85" s="3"/>
      <c r="CK85" s="3"/>
    </row>
    <row r="86" spans="63:89" x14ac:dyDescent="0.35">
      <c r="BK86" s="2"/>
      <c r="BL86" s="2"/>
      <c r="BM86" s="2"/>
      <c r="BN86" s="2"/>
      <c r="BO86" s="2"/>
      <c r="BP86" s="2"/>
      <c r="BQ86" s="2"/>
      <c r="BR86" s="2"/>
      <c r="BS86" s="2"/>
      <c r="BT86" s="2"/>
      <c r="BU86" s="2"/>
      <c r="BV86" s="2"/>
      <c r="BW86" s="2"/>
      <c r="BX86" s="2"/>
      <c r="BY86" s="2"/>
      <c r="BZ86" s="2"/>
      <c r="CA86" s="2"/>
      <c r="CB86" s="2"/>
      <c r="CC86" s="2"/>
      <c r="CD86" s="2"/>
      <c r="CE86" s="2"/>
      <c r="CI86" s="3"/>
      <c r="CK86" s="3"/>
    </row>
    <row r="87" spans="63:89" x14ac:dyDescent="0.35">
      <c r="BK87" s="2"/>
      <c r="BL87" s="2"/>
      <c r="BM87" s="2"/>
      <c r="BN87" s="2"/>
      <c r="BO87" s="2"/>
      <c r="BP87" s="2"/>
      <c r="BQ87" s="2"/>
      <c r="BR87" s="2"/>
      <c r="BS87" s="2"/>
      <c r="BT87" s="2"/>
      <c r="BU87" s="2"/>
      <c r="BV87" s="2"/>
      <c r="BW87" s="2"/>
      <c r="BX87" s="2"/>
      <c r="BY87" s="2"/>
      <c r="BZ87" s="2"/>
      <c r="CA87" s="2"/>
      <c r="CB87" s="2"/>
      <c r="CC87" s="2"/>
      <c r="CD87" s="2"/>
      <c r="CE87" s="2"/>
      <c r="CI87" s="3"/>
      <c r="CK87" s="3"/>
    </row>
    <row r="88" spans="63:89" x14ac:dyDescent="0.35">
      <c r="BK88" s="2"/>
      <c r="BL88" s="2"/>
      <c r="BM88" s="2"/>
      <c r="BN88" s="2"/>
      <c r="BO88" s="2"/>
      <c r="BP88" s="2"/>
      <c r="BQ88" s="2"/>
      <c r="BR88" s="2"/>
      <c r="BS88" s="2"/>
      <c r="BT88" s="2"/>
      <c r="BU88" s="2"/>
      <c r="BV88" s="2"/>
      <c r="BW88" s="2"/>
      <c r="BX88" s="2"/>
      <c r="BY88" s="2"/>
      <c r="BZ88" s="2"/>
      <c r="CA88" s="2"/>
      <c r="CB88" s="2"/>
      <c r="CC88" s="2"/>
      <c r="CD88" s="2"/>
      <c r="CE88" s="2"/>
      <c r="CI88" s="3"/>
      <c r="CK88" s="3"/>
    </row>
    <row r="89" spans="63:89" x14ac:dyDescent="0.35">
      <c r="BK89" s="2"/>
      <c r="BL89" s="2"/>
      <c r="BM89" s="2"/>
      <c r="BN89" s="2"/>
      <c r="BO89" s="2"/>
      <c r="BP89" s="2"/>
      <c r="BQ89" s="2"/>
      <c r="BR89" s="2"/>
      <c r="BS89" s="2"/>
      <c r="BT89" s="2"/>
      <c r="BU89" s="2"/>
      <c r="BV89" s="2"/>
      <c r="BW89" s="2"/>
      <c r="BX89" s="2"/>
      <c r="BY89" s="2"/>
      <c r="BZ89" s="2"/>
      <c r="CA89" s="2"/>
      <c r="CB89" s="2"/>
      <c r="CC89" s="2"/>
      <c r="CD89" s="2"/>
      <c r="CE89" s="2"/>
      <c r="CI89" s="3"/>
      <c r="CK89" s="3"/>
    </row>
    <row r="90" spans="63:89" x14ac:dyDescent="0.35">
      <c r="BK90" s="2"/>
      <c r="BL90" s="2"/>
      <c r="BM90" s="2"/>
      <c r="BN90" s="2"/>
      <c r="BO90" s="2"/>
      <c r="BP90" s="2"/>
      <c r="BQ90" s="2"/>
      <c r="BR90" s="2"/>
      <c r="BS90" s="2"/>
      <c r="BT90" s="2"/>
      <c r="BU90" s="2"/>
      <c r="BV90" s="2"/>
      <c r="BW90" s="2"/>
      <c r="BX90" s="2"/>
      <c r="BY90" s="2"/>
      <c r="BZ90" s="2"/>
      <c r="CA90" s="2"/>
      <c r="CB90" s="2"/>
      <c r="CC90" s="2"/>
      <c r="CD90" s="2"/>
      <c r="CE90" s="2"/>
      <c r="CI90" s="3"/>
      <c r="CK90" s="3"/>
    </row>
    <row r="91" spans="63:89" x14ac:dyDescent="0.35">
      <c r="BK91" s="2"/>
      <c r="BL91" s="2"/>
      <c r="BM91" s="2"/>
      <c r="BN91" s="2"/>
      <c r="BO91" s="2"/>
      <c r="BP91" s="2"/>
      <c r="BQ91" s="2"/>
      <c r="BR91" s="2"/>
      <c r="BS91" s="2"/>
      <c r="BT91" s="2"/>
      <c r="BU91" s="2"/>
      <c r="BV91" s="2"/>
      <c r="BW91" s="2"/>
      <c r="BX91" s="2"/>
      <c r="BY91" s="2"/>
      <c r="BZ91" s="2"/>
      <c r="CA91" s="2"/>
      <c r="CB91" s="2"/>
      <c r="CC91" s="2"/>
      <c r="CD91" s="2"/>
      <c r="CE91" s="2"/>
      <c r="CI91" s="3"/>
      <c r="CK91" s="3"/>
    </row>
    <row r="92" spans="63:89" x14ac:dyDescent="0.35">
      <c r="BK92" s="2"/>
      <c r="BL92" s="2"/>
      <c r="BM92" s="2"/>
      <c r="BN92" s="2"/>
      <c r="BO92" s="2"/>
      <c r="BP92" s="2"/>
      <c r="BQ92" s="2"/>
      <c r="BR92" s="2"/>
      <c r="BS92" s="2"/>
      <c r="BT92" s="2"/>
      <c r="BU92" s="2"/>
      <c r="BV92" s="2"/>
      <c r="BW92" s="2"/>
      <c r="BX92" s="2"/>
      <c r="BY92" s="2"/>
      <c r="BZ92" s="2"/>
      <c r="CA92" s="2"/>
      <c r="CB92" s="2"/>
      <c r="CC92" s="2"/>
      <c r="CD92" s="2"/>
      <c r="CE92" s="2"/>
      <c r="CI92" s="3"/>
      <c r="CK92" s="3"/>
    </row>
    <row r="93" spans="63:89" x14ac:dyDescent="0.35">
      <c r="BK93" s="2"/>
      <c r="BL93" s="2"/>
      <c r="BM93" s="2"/>
      <c r="BN93" s="2"/>
      <c r="BO93" s="2"/>
      <c r="BP93" s="2"/>
      <c r="BQ93" s="2"/>
      <c r="BR93" s="2"/>
      <c r="BS93" s="2"/>
      <c r="BT93" s="2"/>
      <c r="BU93" s="2"/>
      <c r="BV93" s="2"/>
      <c r="BW93" s="2"/>
      <c r="BX93" s="2"/>
      <c r="BY93" s="2"/>
      <c r="BZ93" s="2"/>
      <c r="CA93" s="2"/>
      <c r="CB93" s="2"/>
      <c r="CC93" s="2"/>
      <c r="CD93" s="2"/>
      <c r="CE93" s="2"/>
      <c r="CI93" s="3"/>
      <c r="CK93" s="3"/>
    </row>
    <row r="94" spans="63:89" x14ac:dyDescent="0.35">
      <c r="BK94" s="2"/>
      <c r="BL94" s="2"/>
      <c r="BM94" s="2"/>
      <c r="BN94" s="2"/>
      <c r="BO94" s="2"/>
      <c r="BP94" s="2"/>
      <c r="BQ94" s="2"/>
      <c r="BR94" s="2"/>
      <c r="BS94" s="2"/>
      <c r="BT94" s="2"/>
      <c r="BU94" s="2"/>
      <c r="BV94" s="2"/>
      <c r="BW94" s="2"/>
      <c r="BX94" s="2"/>
      <c r="BY94" s="2"/>
      <c r="BZ94" s="2"/>
      <c r="CA94" s="2"/>
      <c r="CB94" s="2"/>
      <c r="CC94" s="2"/>
      <c r="CD94" s="2"/>
      <c r="CE94" s="2"/>
      <c r="CI94" s="3"/>
      <c r="CK94" s="3"/>
    </row>
    <row r="95" spans="63:89" x14ac:dyDescent="0.35">
      <c r="BK95" s="2"/>
      <c r="BL95" s="2"/>
      <c r="BM95" s="2"/>
      <c r="BN95" s="2"/>
      <c r="BO95" s="2"/>
      <c r="BP95" s="2"/>
      <c r="BQ95" s="2"/>
      <c r="BR95" s="2"/>
      <c r="BS95" s="2"/>
      <c r="BT95" s="2"/>
      <c r="BU95" s="2"/>
      <c r="BV95" s="2"/>
      <c r="BW95" s="2"/>
      <c r="BX95" s="2"/>
      <c r="BY95" s="2"/>
      <c r="BZ95" s="2"/>
      <c r="CA95" s="2"/>
      <c r="CB95" s="2"/>
      <c r="CC95" s="2"/>
      <c r="CD95" s="2"/>
      <c r="CE95" s="2"/>
      <c r="CI95" s="3"/>
      <c r="CK95" s="3"/>
    </row>
    <row r="96" spans="63:89" x14ac:dyDescent="0.35">
      <c r="BK96" s="2"/>
      <c r="BL96" s="2"/>
      <c r="BM96" s="2"/>
      <c r="BN96" s="2"/>
      <c r="BO96" s="2"/>
      <c r="BP96" s="2"/>
      <c r="BQ96" s="2"/>
      <c r="BR96" s="2"/>
      <c r="BS96" s="2"/>
      <c r="BT96" s="2"/>
      <c r="BU96" s="2"/>
      <c r="BV96" s="2"/>
      <c r="BW96" s="2"/>
      <c r="BX96" s="2"/>
      <c r="BY96" s="2"/>
      <c r="BZ96" s="2"/>
      <c r="CA96" s="2"/>
      <c r="CB96" s="2"/>
      <c r="CC96" s="2"/>
      <c r="CD96" s="2"/>
      <c r="CE96" s="2"/>
      <c r="CI96" s="3"/>
      <c r="CK96" s="3"/>
    </row>
    <row r="97" spans="63:89" x14ac:dyDescent="0.35">
      <c r="BK97" s="2"/>
      <c r="BL97" s="2"/>
      <c r="BM97" s="2"/>
      <c r="BN97" s="2"/>
      <c r="BO97" s="2"/>
      <c r="BP97" s="2"/>
      <c r="BQ97" s="2"/>
      <c r="BR97" s="2"/>
      <c r="BS97" s="2"/>
      <c r="BT97" s="2"/>
      <c r="BU97" s="2"/>
      <c r="BV97" s="2"/>
      <c r="BW97" s="2"/>
      <c r="BX97" s="2"/>
      <c r="BY97" s="2"/>
      <c r="BZ97" s="2"/>
      <c r="CA97" s="2"/>
      <c r="CB97" s="2"/>
      <c r="CC97" s="2"/>
      <c r="CD97" s="2"/>
      <c r="CE97" s="2"/>
      <c r="CI97" s="3"/>
      <c r="CK97" s="3"/>
    </row>
    <row r="98" spans="63:89" x14ac:dyDescent="0.35">
      <c r="BK98" s="2"/>
      <c r="BL98" s="2"/>
      <c r="BM98" s="2"/>
      <c r="BN98" s="2"/>
      <c r="BO98" s="2"/>
      <c r="BP98" s="2"/>
      <c r="BQ98" s="2"/>
      <c r="BR98" s="2"/>
      <c r="BS98" s="2"/>
      <c r="BT98" s="2"/>
      <c r="BU98" s="2"/>
      <c r="BV98" s="2"/>
      <c r="BW98" s="2"/>
      <c r="BX98" s="2"/>
      <c r="BY98" s="2"/>
      <c r="BZ98" s="2"/>
      <c r="CA98" s="2"/>
      <c r="CB98" s="2"/>
      <c r="CC98" s="2"/>
      <c r="CD98" s="2"/>
      <c r="CE98" s="2"/>
      <c r="CI98" s="3"/>
      <c r="CK98" s="3"/>
    </row>
    <row r="99" spans="63:89" x14ac:dyDescent="0.35">
      <c r="BK99" s="2"/>
      <c r="BL99" s="2"/>
      <c r="BM99" s="2"/>
      <c r="BN99" s="2"/>
      <c r="BO99" s="2"/>
      <c r="BP99" s="2"/>
      <c r="BQ99" s="2"/>
      <c r="BR99" s="2"/>
      <c r="BS99" s="2"/>
      <c r="BT99" s="2"/>
      <c r="BU99" s="2"/>
      <c r="BV99" s="2"/>
      <c r="BW99" s="2"/>
      <c r="BX99" s="2"/>
      <c r="BY99" s="2"/>
      <c r="BZ99" s="2"/>
      <c r="CA99" s="2"/>
      <c r="CB99" s="2"/>
      <c r="CC99" s="2"/>
      <c r="CD99" s="2"/>
      <c r="CE99" s="2"/>
      <c r="CI99" s="3"/>
      <c r="CK99" s="3"/>
    </row>
    <row r="100" spans="63:89" x14ac:dyDescent="0.35">
      <c r="BK100" s="2"/>
      <c r="BL100" s="2"/>
      <c r="BM100" s="2"/>
      <c r="BN100" s="2"/>
      <c r="BO100" s="2"/>
      <c r="BP100" s="2"/>
      <c r="BQ100" s="2"/>
      <c r="BR100" s="2"/>
      <c r="BS100" s="2"/>
      <c r="BT100" s="2"/>
      <c r="BU100" s="2"/>
      <c r="BV100" s="2"/>
      <c r="BW100" s="2"/>
      <c r="BX100" s="2"/>
      <c r="BY100" s="2"/>
      <c r="BZ100" s="2"/>
      <c r="CA100" s="2"/>
      <c r="CB100" s="2"/>
      <c r="CC100" s="2"/>
      <c r="CD100" s="2"/>
      <c r="CE100" s="2"/>
    </row>
    <row r="101" spans="63:89" x14ac:dyDescent="0.35">
      <c r="BK101" s="2"/>
      <c r="BL101" s="2"/>
      <c r="BM101" s="2"/>
      <c r="BN101" s="2"/>
      <c r="BO101" s="2"/>
      <c r="BP101" s="2"/>
      <c r="BQ101" s="2"/>
      <c r="BR101" s="2"/>
      <c r="BS101" s="2"/>
      <c r="BT101" s="2"/>
      <c r="BU101" s="2"/>
      <c r="BV101" s="2"/>
      <c r="BW101" s="2"/>
      <c r="BX101" s="2"/>
      <c r="BY101" s="2"/>
      <c r="BZ101" s="2"/>
      <c r="CA101" s="2"/>
      <c r="CB101" s="2"/>
      <c r="CC101" s="2"/>
      <c r="CD101" s="2"/>
      <c r="CE101" s="2"/>
    </row>
  </sheetData>
  <sheetProtection sheet="1" objects="1" scenarios="1"/>
  <conditionalFormatting sqref="BK32:BK54">
    <cfRule type="cellIs" dxfId="50" priority="5" operator="equal">
      <formula>0</formula>
    </cfRule>
  </conditionalFormatting>
  <conditionalFormatting sqref="BL56 BN56 P7:AC24 I25:AC28 BL32:BL54 I6:O24">
    <cfRule type="cellIs" dxfId="49" priority="4" operator="equal">
      <formula>0</formula>
    </cfRule>
  </conditionalFormatting>
  <conditionalFormatting sqref="BK58:CE101">
    <cfRule type="cellIs" dxfId="48" priority="3" operator="equal">
      <formula>0</formula>
    </cfRule>
  </conditionalFormatting>
  <conditionalFormatting sqref="BR7:CF31 BJ5:CF6 BK56:CG1048576 BK32:BL55 I6:AC29 BK1:CG4">
    <cfRule type="cellIs" dxfId="47" priority="2" operator="equal">
      <formula>"us"</formula>
    </cfRule>
  </conditionalFormatting>
  <conditionalFormatting sqref="G30:G1048576 G1:G4 H30:H31">
    <cfRule type="duplicateValues" dxfId="46" priority="1"/>
  </conditionalFormatting>
  <pageMargins left="0.7" right="0.7" top="0.75" bottom="0.75" header="0.3" footer="0.3"/>
  <pageSetup paperSize="9" orientation="portrait" r:id="rId1"/>
  <drawing r:id="rId2"/>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48"/>
  <sheetViews>
    <sheetView zoomScaleNormal="100" workbookViewId="0">
      <pane xSplit="1" ySplit="1" topLeftCell="B2" activePane="bottomRight" state="frozen"/>
      <selection pane="topRight"/>
      <selection pane="bottomLeft"/>
      <selection pane="bottomRight"/>
    </sheetView>
  </sheetViews>
  <sheetFormatPr defaultColWidth="9.08984375" defaultRowHeight="13.5" x14ac:dyDescent="0.25"/>
  <cols>
    <col min="1" max="1" width="26.453125" style="130" customWidth="1"/>
    <col min="2" max="4" width="10" style="130" bestFit="1" customWidth="1"/>
    <col min="5" max="5" width="15.54296875" style="130" customWidth="1"/>
    <col min="6" max="6" width="26" style="130" bestFit="1" customWidth="1"/>
    <col min="7" max="16384" width="9.08984375" style="130"/>
  </cols>
  <sheetData>
    <row r="1" spans="1:6" ht="14" x14ac:dyDescent="0.3">
      <c r="A1" s="324"/>
      <c r="B1" s="324" t="s">
        <v>209</v>
      </c>
      <c r="C1" s="324" t="s">
        <v>210</v>
      </c>
      <c r="D1" s="324" t="s">
        <v>220</v>
      </c>
      <c r="E1" s="324" t="s">
        <v>830</v>
      </c>
      <c r="F1" s="129"/>
    </row>
    <row r="2" spans="1:6" ht="14" x14ac:dyDescent="0.3">
      <c r="A2" s="285" t="s">
        <v>311</v>
      </c>
      <c r="B2" s="285">
        <v>101</v>
      </c>
      <c r="C2" s="285">
        <v>43</v>
      </c>
      <c r="D2" s="285">
        <v>115</v>
      </c>
      <c r="E2" s="285">
        <v>2489</v>
      </c>
    </row>
    <row r="3" spans="1:6" ht="14" x14ac:dyDescent="0.3">
      <c r="A3" s="285" t="s">
        <v>312</v>
      </c>
      <c r="B3" s="285">
        <v>94</v>
      </c>
      <c r="C3" s="285">
        <v>32</v>
      </c>
      <c r="D3" s="285">
        <v>103</v>
      </c>
      <c r="E3" s="285">
        <v>12521</v>
      </c>
    </row>
    <row r="4" spans="1:6" ht="14" x14ac:dyDescent="0.3">
      <c r="A4" s="285" t="s">
        <v>313</v>
      </c>
      <c r="B4" s="285">
        <v>101</v>
      </c>
      <c r="C4" s="285">
        <v>52</v>
      </c>
      <c r="D4" s="285">
        <v>99</v>
      </c>
      <c r="E4" s="285">
        <v>25028</v>
      </c>
    </row>
    <row r="5" spans="1:6" ht="14" x14ac:dyDescent="0.3">
      <c r="A5" s="285" t="s">
        <v>314</v>
      </c>
      <c r="B5" s="285">
        <v>103</v>
      </c>
      <c r="C5" s="285">
        <v>38</v>
      </c>
      <c r="D5" s="285">
        <v>98</v>
      </c>
      <c r="E5" s="285">
        <v>13466</v>
      </c>
    </row>
    <row r="6" spans="1:6" ht="14" x14ac:dyDescent="0.3">
      <c r="A6" s="285" t="s">
        <v>315</v>
      </c>
      <c r="B6" s="285">
        <v>87</v>
      </c>
      <c r="C6" s="285">
        <v>30</v>
      </c>
      <c r="D6" s="285">
        <v>96</v>
      </c>
      <c r="E6" s="285">
        <v>8307</v>
      </c>
    </row>
    <row r="7" spans="1:6" ht="14" x14ac:dyDescent="0.3">
      <c r="A7" s="285" t="s">
        <v>316</v>
      </c>
      <c r="B7" s="285">
        <v>115</v>
      </c>
      <c r="C7" s="285">
        <v>34</v>
      </c>
      <c r="D7" s="285">
        <v>96</v>
      </c>
      <c r="E7" s="285">
        <v>8203</v>
      </c>
    </row>
    <row r="8" spans="1:6" ht="14" x14ac:dyDescent="0.3">
      <c r="A8" s="285" t="s">
        <v>317</v>
      </c>
      <c r="B8" s="285">
        <v>95</v>
      </c>
      <c r="C8" s="285">
        <v>33</v>
      </c>
      <c r="D8" s="285">
        <v>95</v>
      </c>
      <c r="E8" s="285">
        <v>8326</v>
      </c>
    </row>
    <row r="9" spans="1:6" ht="14" x14ac:dyDescent="0.3">
      <c r="A9" s="285" t="s">
        <v>318</v>
      </c>
      <c r="B9" s="285">
        <v>106</v>
      </c>
      <c r="C9" s="285">
        <v>50</v>
      </c>
      <c r="D9" s="285">
        <v>95</v>
      </c>
      <c r="E9" s="285">
        <v>15154</v>
      </c>
    </row>
    <row r="10" spans="1:6" ht="14" x14ac:dyDescent="0.3">
      <c r="A10" s="285" t="s">
        <v>319</v>
      </c>
      <c r="B10" s="285">
        <v>116</v>
      </c>
      <c r="C10" s="285">
        <v>44</v>
      </c>
      <c r="D10" s="285">
        <v>94</v>
      </c>
      <c r="E10" s="285">
        <v>8446</v>
      </c>
    </row>
    <row r="11" spans="1:6" ht="14" x14ac:dyDescent="0.3">
      <c r="A11" s="285" t="s">
        <v>320</v>
      </c>
      <c r="B11" s="285">
        <v>97</v>
      </c>
      <c r="C11" s="285">
        <v>45</v>
      </c>
      <c r="D11" s="285">
        <v>93</v>
      </c>
      <c r="E11" s="285">
        <v>6330</v>
      </c>
    </row>
    <row r="12" spans="1:6" x14ac:dyDescent="0.25">
      <c r="A12" s="286" t="s">
        <v>321</v>
      </c>
      <c r="B12" s="286">
        <v>99</v>
      </c>
      <c r="C12" s="286">
        <v>43</v>
      </c>
      <c r="D12" s="287">
        <v>93</v>
      </c>
      <c r="E12" s="286">
        <v>335421</v>
      </c>
    </row>
    <row r="13" spans="1:6" ht="14" x14ac:dyDescent="0.3">
      <c r="A13" s="285" t="s">
        <v>322</v>
      </c>
      <c r="B13" s="285">
        <v>91</v>
      </c>
      <c r="C13" s="285">
        <v>45</v>
      </c>
      <c r="D13" s="285">
        <v>92</v>
      </c>
      <c r="E13" s="285">
        <v>7894</v>
      </c>
    </row>
    <row r="14" spans="1:6" ht="14" x14ac:dyDescent="0.3">
      <c r="A14" s="285" t="s">
        <v>323</v>
      </c>
      <c r="B14" s="285">
        <v>101</v>
      </c>
      <c r="C14" s="285">
        <v>46</v>
      </c>
      <c r="D14" s="285">
        <v>91</v>
      </c>
      <c r="E14" s="285">
        <v>64709</v>
      </c>
    </row>
    <row r="15" spans="1:6" ht="14" x14ac:dyDescent="0.3">
      <c r="A15" s="285" t="s">
        <v>324</v>
      </c>
      <c r="B15" s="285">
        <v>99</v>
      </c>
      <c r="C15" s="285">
        <v>48</v>
      </c>
      <c r="D15" s="285">
        <v>91</v>
      </c>
      <c r="E15" s="285">
        <v>20860</v>
      </c>
    </row>
    <row r="16" spans="1:6" ht="14" x14ac:dyDescent="0.3">
      <c r="A16" s="285" t="s">
        <v>325</v>
      </c>
      <c r="B16" s="285">
        <v>94</v>
      </c>
      <c r="C16" s="285">
        <v>30</v>
      </c>
      <c r="D16" s="285">
        <v>91</v>
      </c>
      <c r="E16" s="285">
        <v>12713</v>
      </c>
    </row>
    <row r="17" spans="1:5" ht="14" x14ac:dyDescent="0.3">
      <c r="A17" s="285" t="s">
        <v>326</v>
      </c>
      <c r="B17" s="285">
        <v>97</v>
      </c>
      <c r="C17" s="285">
        <v>38</v>
      </c>
      <c r="D17" s="285">
        <v>89</v>
      </c>
      <c r="E17" s="285">
        <v>11157</v>
      </c>
    </row>
    <row r="18" spans="1:5" ht="14" x14ac:dyDescent="0.3">
      <c r="A18" s="285" t="s">
        <v>327</v>
      </c>
      <c r="B18" s="285">
        <v>99</v>
      </c>
      <c r="C18" s="285">
        <v>47</v>
      </c>
      <c r="D18" s="285">
        <v>89</v>
      </c>
      <c r="E18" s="285">
        <v>55981</v>
      </c>
    </row>
    <row r="19" spans="1:5" ht="14" x14ac:dyDescent="0.3">
      <c r="A19" s="285" t="s">
        <v>328</v>
      </c>
      <c r="B19" s="285">
        <v>97</v>
      </c>
      <c r="C19" s="285">
        <v>38</v>
      </c>
      <c r="D19" s="285">
        <v>86</v>
      </c>
      <c r="E19" s="285">
        <v>8141</v>
      </c>
    </row>
    <row r="20" spans="1:5" ht="14" x14ac:dyDescent="0.3">
      <c r="A20" s="285" t="s">
        <v>329</v>
      </c>
      <c r="B20" s="285">
        <v>103</v>
      </c>
      <c r="C20" s="285">
        <v>42</v>
      </c>
      <c r="D20" s="285">
        <v>84</v>
      </c>
      <c r="E20" s="285">
        <v>10101</v>
      </c>
    </row>
    <row r="21" spans="1:5" ht="14" x14ac:dyDescent="0.3">
      <c r="A21" s="285" t="s">
        <v>330</v>
      </c>
      <c r="B21" s="285">
        <v>100</v>
      </c>
      <c r="C21" s="285">
        <v>37</v>
      </c>
      <c r="D21" s="285">
        <v>82</v>
      </c>
      <c r="E21" s="285">
        <v>11761</v>
      </c>
    </row>
    <row r="22" spans="1:5" ht="14" x14ac:dyDescent="0.3">
      <c r="A22" s="285" t="s">
        <v>331</v>
      </c>
      <c r="B22" s="285">
        <v>81</v>
      </c>
      <c r="C22" s="285">
        <v>43</v>
      </c>
      <c r="D22" s="285">
        <v>72</v>
      </c>
      <c r="E22" s="285">
        <v>16376</v>
      </c>
    </row>
    <row r="23" spans="1:5" ht="14" x14ac:dyDescent="0.3">
      <c r="A23" s="285"/>
      <c r="B23" s="285"/>
      <c r="C23" s="285"/>
      <c r="D23" s="285"/>
      <c r="E23" s="285"/>
    </row>
    <row r="24" spans="1:5" ht="14" x14ac:dyDescent="0.3">
      <c r="A24" s="285" t="s">
        <v>332</v>
      </c>
      <c r="B24" s="285">
        <v>96</v>
      </c>
      <c r="C24" s="285">
        <v>42</v>
      </c>
      <c r="D24" s="285">
        <v>102</v>
      </c>
      <c r="E24" s="285">
        <v>6094</v>
      </c>
    </row>
    <row r="26" spans="1:5" ht="14" x14ac:dyDescent="0.3">
      <c r="A26" s="129"/>
      <c r="B26" s="129"/>
      <c r="C26" s="129"/>
      <c r="D26" s="129"/>
      <c r="E26" s="129"/>
    </row>
    <row r="48" spans="4:4" x14ac:dyDescent="0.25">
      <c r="D48" s="131"/>
    </row>
  </sheetData>
  <pageMargins left="0.7" right="0.7" top="0.75" bottom="0.75" header="0.3" footer="0.3"/>
  <pageSetup paperSize="9" orientation="portrait" r:id="rId1"/>
  <drawing r:id="rId2"/>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tint="-0.499984740745262"/>
  </sheetPr>
  <dimension ref="A1:M41"/>
  <sheetViews>
    <sheetView zoomScaleNormal="100" workbookViewId="0"/>
  </sheetViews>
  <sheetFormatPr defaultRowHeight="12.5" x14ac:dyDescent="0.25"/>
  <cols>
    <col min="1" max="1" width="18.453125" style="203" customWidth="1"/>
    <col min="2" max="2" width="19.54296875" style="203" bestFit="1" customWidth="1"/>
    <col min="3" max="6" width="6.54296875" style="176" customWidth="1"/>
    <col min="7" max="7" width="11.54296875" style="176" customWidth="1"/>
    <col min="8" max="8" width="2.453125" style="168" customWidth="1"/>
    <col min="9" max="9" width="12.453125" style="166" customWidth="1"/>
    <col min="10" max="10" width="8.08984375" style="166" bestFit="1" customWidth="1"/>
    <col min="11" max="11" width="9.54296875" style="166" bestFit="1" customWidth="1"/>
    <col min="12" max="12" width="8.08984375" style="166" bestFit="1" customWidth="1"/>
    <col min="13" max="13" width="9.54296875" style="166" bestFit="1" customWidth="1"/>
    <col min="14" max="14" width="18.54296875" style="128" bestFit="1" customWidth="1"/>
    <col min="15" max="15" width="23.54296875" style="128" bestFit="1" customWidth="1"/>
    <col min="16" max="16" width="23.453125" style="128" customWidth="1"/>
    <col min="17" max="17" width="22.90625" style="128" customWidth="1"/>
    <col min="18" max="18" width="22.90625" style="128" bestFit="1" customWidth="1"/>
    <col min="19" max="257" width="8.90625" style="128"/>
    <col min="258" max="258" width="20.54296875" style="128" customWidth="1"/>
    <col min="259" max="259" width="10" style="128" bestFit="1" customWidth="1"/>
    <col min="260" max="263" width="7" style="128" customWidth="1"/>
    <col min="264" max="264" width="10.54296875" style="128" customWidth="1"/>
    <col min="265" max="265" width="3.08984375" style="128" customWidth="1"/>
    <col min="266" max="266" width="15.453125" style="128" customWidth="1"/>
    <col min="267" max="267" width="9.54296875" style="128" bestFit="1" customWidth="1"/>
    <col min="268" max="270" width="18.54296875" style="128" bestFit="1" customWidth="1"/>
    <col min="271" max="271" width="23.54296875" style="128" bestFit="1" customWidth="1"/>
    <col min="272" max="272" width="23.453125" style="128" customWidth="1"/>
    <col min="273" max="273" width="22.90625" style="128" customWidth="1"/>
    <col min="274" max="274" width="22.90625" style="128" bestFit="1" customWidth="1"/>
    <col min="275" max="513" width="8.90625" style="128"/>
    <col min="514" max="514" width="20.54296875" style="128" customWidth="1"/>
    <col min="515" max="515" width="10" style="128" bestFit="1" customWidth="1"/>
    <col min="516" max="519" width="7" style="128" customWidth="1"/>
    <col min="520" max="520" width="10.54296875" style="128" customWidth="1"/>
    <col min="521" max="521" width="3.08984375" style="128" customWidth="1"/>
    <col min="522" max="522" width="15.453125" style="128" customWidth="1"/>
    <col min="523" max="523" width="9.54296875" style="128" bestFit="1" customWidth="1"/>
    <col min="524" max="526" width="18.54296875" style="128" bestFit="1" customWidth="1"/>
    <col min="527" max="527" width="23.54296875" style="128" bestFit="1" customWidth="1"/>
    <col min="528" max="528" width="23.453125" style="128" customWidth="1"/>
    <col min="529" max="529" width="22.90625" style="128" customWidth="1"/>
    <col min="530" max="530" width="22.90625" style="128" bestFit="1" customWidth="1"/>
    <col min="531" max="769" width="8.90625" style="128"/>
    <col min="770" max="770" width="20.54296875" style="128" customWidth="1"/>
    <col min="771" max="771" width="10" style="128" bestFit="1" customWidth="1"/>
    <col min="772" max="775" width="7" style="128" customWidth="1"/>
    <col min="776" max="776" width="10.54296875" style="128" customWidth="1"/>
    <col min="777" max="777" width="3.08984375" style="128" customWidth="1"/>
    <col min="778" max="778" width="15.453125" style="128" customWidth="1"/>
    <col min="779" max="779" width="9.54296875" style="128" bestFit="1" customWidth="1"/>
    <col min="780" max="782" width="18.54296875" style="128" bestFit="1" customWidth="1"/>
    <col min="783" max="783" width="23.54296875" style="128" bestFit="1" customWidth="1"/>
    <col min="784" max="784" width="23.453125" style="128" customWidth="1"/>
    <col min="785" max="785" width="22.90625" style="128" customWidth="1"/>
    <col min="786" max="786" width="22.90625" style="128" bestFit="1" customWidth="1"/>
    <col min="787" max="1025" width="8.90625" style="128"/>
    <col min="1026" max="1026" width="20.54296875" style="128" customWidth="1"/>
    <col min="1027" max="1027" width="10" style="128" bestFit="1" customWidth="1"/>
    <col min="1028" max="1031" width="7" style="128" customWidth="1"/>
    <col min="1032" max="1032" width="10.54296875" style="128" customWidth="1"/>
    <col min="1033" max="1033" width="3.08984375" style="128" customWidth="1"/>
    <col min="1034" max="1034" width="15.453125" style="128" customWidth="1"/>
    <col min="1035" max="1035" width="9.54296875" style="128" bestFit="1" customWidth="1"/>
    <col min="1036" max="1038" width="18.54296875" style="128" bestFit="1" customWidth="1"/>
    <col min="1039" max="1039" width="23.54296875" style="128" bestFit="1" customWidth="1"/>
    <col min="1040" max="1040" width="23.453125" style="128" customWidth="1"/>
    <col min="1041" max="1041" width="22.90625" style="128" customWidth="1"/>
    <col min="1042" max="1042" width="22.90625" style="128" bestFit="1" customWidth="1"/>
    <col min="1043" max="1281" width="8.90625" style="128"/>
    <col min="1282" max="1282" width="20.54296875" style="128" customWidth="1"/>
    <col min="1283" max="1283" width="10" style="128" bestFit="1" customWidth="1"/>
    <col min="1284" max="1287" width="7" style="128" customWidth="1"/>
    <col min="1288" max="1288" width="10.54296875" style="128" customWidth="1"/>
    <col min="1289" max="1289" width="3.08984375" style="128" customWidth="1"/>
    <col min="1290" max="1290" width="15.453125" style="128" customWidth="1"/>
    <col min="1291" max="1291" width="9.54296875" style="128" bestFit="1" customWidth="1"/>
    <col min="1292" max="1294" width="18.54296875" style="128" bestFit="1" customWidth="1"/>
    <col min="1295" max="1295" width="23.54296875" style="128" bestFit="1" customWidth="1"/>
    <col min="1296" max="1296" width="23.453125" style="128" customWidth="1"/>
    <col min="1297" max="1297" width="22.90625" style="128" customWidth="1"/>
    <col min="1298" max="1298" width="22.90625" style="128" bestFit="1" customWidth="1"/>
    <col min="1299" max="1537" width="8.90625" style="128"/>
    <col min="1538" max="1538" width="20.54296875" style="128" customWidth="1"/>
    <col min="1539" max="1539" width="10" style="128" bestFit="1" customWidth="1"/>
    <col min="1540" max="1543" width="7" style="128" customWidth="1"/>
    <col min="1544" max="1544" width="10.54296875" style="128" customWidth="1"/>
    <col min="1545" max="1545" width="3.08984375" style="128" customWidth="1"/>
    <col min="1546" max="1546" width="15.453125" style="128" customWidth="1"/>
    <col min="1547" max="1547" width="9.54296875" style="128" bestFit="1" customWidth="1"/>
    <col min="1548" max="1550" width="18.54296875" style="128" bestFit="1" customWidth="1"/>
    <col min="1551" max="1551" width="23.54296875" style="128" bestFit="1" customWidth="1"/>
    <col min="1552" max="1552" width="23.453125" style="128" customWidth="1"/>
    <col min="1553" max="1553" width="22.90625" style="128" customWidth="1"/>
    <col min="1554" max="1554" width="22.90625" style="128" bestFit="1" customWidth="1"/>
    <col min="1555" max="1793" width="8.90625" style="128"/>
    <col min="1794" max="1794" width="20.54296875" style="128" customWidth="1"/>
    <col min="1795" max="1795" width="10" style="128" bestFit="1" customWidth="1"/>
    <col min="1796" max="1799" width="7" style="128" customWidth="1"/>
    <col min="1800" max="1800" width="10.54296875" style="128" customWidth="1"/>
    <col min="1801" max="1801" width="3.08984375" style="128" customWidth="1"/>
    <col min="1802" max="1802" width="15.453125" style="128" customWidth="1"/>
    <col min="1803" max="1803" width="9.54296875" style="128" bestFit="1" customWidth="1"/>
    <col min="1804" max="1806" width="18.54296875" style="128" bestFit="1" customWidth="1"/>
    <col min="1807" max="1807" width="23.54296875" style="128" bestFit="1" customWidth="1"/>
    <col min="1808" max="1808" width="23.453125" style="128" customWidth="1"/>
    <col min="1809" max="1809" width="22.90625" style="128" customWidth="1"/>
    <col min="1810" max="1810" width="22.90625" style="128" bestFit="1" customWidth="1"/>
    <col min="1811" max="2049" width="8.90625" style="128"/>
    <col min="2050" max="2050" width="20.54296875" style="128" customWidth="1"/>
    <col min="2051" max="2051" width="10" style="128" bestFit="1" customWidth="1"/>
    <col min="2052" max="2055" width="7" style="128" customWidth="1"/>
    <col min="2056" max="2056" width="10.54296875" style="128" customWidth="1"/>
    <col min="2057" max="2057" width="3.08984375" style="128" customWidth="1"/>
    <col min="2058" max="2058" width="15.453125" style="128" customWidth="1"/>
    <col min="2059" max="2059" width="9.54296875" style="128" bestFit="1" customWidth="1"/>
    <col min="2060" max="2062" width="18.54296875" style="128" bestFit="1" customWidth="1"/>
    <col min="2063" max="2063" width="23.54296875" style="128" bestFit="1" customWidth="1"/>
    <col min="2064" max="2064" width="23.453125" style="128" customWidth="1"/>
    <col min="2065" max="2065" width="22.90625" style="128" customWidth="1"/>
    <col min="2066" max="2066" width="22.90625" style="128" bestFit="1" customWidth="1"/>
    <col min="2067" max="2305" width="8.90625" style="128"/>
    <col min="2306" max="2306" width="20.54296875" style="128" customWidth="1"/>
    <col min="2307" max="2307" width="10" style="128" bestFit="1" customWidth="1"/>
    <col min="2308" max="2311" width="7" style="128" customWidth="1"/>
    <col min="2312" max="2312" width="10.54296875" style="128" customWidth="1"/>
    <col min="2313" max="2313" width="3.08984375" style="128" customWidth="1"/>
    <col min="2314" max="2314" width="15.453125" style="128" customWidth="1"/>
    <col min="2315" max="2315" width="9.54296875" style="128" bestFit="1" customWidth="1"/>
    <col min="2316" max="2318" width="18.54296875" style="128" bestFit="1" customWidth="1"/>
    <col min="2319" max="2319" width="23.54296875" style="128" bestFit="1" customWidth="1"/>
    <col min="2320" max="2320" width="23.453125" style="128" customWidth="1"/>
    <col min="2321" max="2321" width="22.90625" style="128" customWidth="1"/>
    <col min="2322" max="2322" width="22.90625" style="128" bestFit="1" customWidth="1"/>
    <col min="2323" max="2561" width="8.90625" style="128"/>
    <col min="2562" max="2562" width="20.54296875" style="128" customWidth="1"/>
    <col min="2563" max="2563" width="10" style="128" bestFit="1" customWidth="1"/>
    <col min="2564" max="2567" width="7" style="128" customWidth="1"/>
    <col min="2568" max="2568" width="10.54296875" style="128" customWidth="1"/>
    <col min="2569" max="2569" width="3.08984375" style="128" customWidth="1"/>
    <col min="2570" max="2570" width="15.453125" style="128" customWidth="1"/>
    <col min="2571" max="2571" width="9.54296875" style="128" bestFit="1" customWidth="1"/>
    <col min="2572" max="2574" width="18.54296875" style="128" bestFit="1" customWidth="1"/>
    <col min="2575" max="2575" width="23.54296875" style="128" bestFit="1" customWidth="1"/>
    <col min="2576" max="2576" width="23.453125" style="128" customWidth="1"/>
    <col min="2577" max="2577" width="22.90625" style="128" customWidth="1"/>
    <col min="2578" max="2578" width="22.90625" style="128" bestFit="1" customWidth="1"/>
    <col min="2579" max="2817" width="8.90625" style="128"/>
    <col min="2818" max="2818" width="20.54296875" style="128" customWidth="1"/>
    <col min="2819" max="2819" width="10" style="128" bestFit="1" customWidth="1"/>
    <col min="2820" max="2823" width="7" style="128" customWidth="1"/>
    <col min="2824" max="2824" width="10.54296875" style="128" customWidth="1"/>
    <col min="2825" max="2825" width="3.08984375" style="128" customWidth="1"/>
    <col min="2826" max="2826" width="15.453125" style="128" customWidth="1"/>
    <col min="2827" max="2827" width="9.54296875" style="128" bestFit="1" customWidth="1"/>
    <col min="2828" max="2830" width="18.54296875" style="128" bestFit="1" customWidth="1"/>
    <col min="2831" max="2831" width="23.54296875" style="128" bestFit="1" customWidth="1"/>
    <col min="2832" max="2832" width="23.453125" style="128" customWidth="1"/>
    <col min="2833" max="2833" width="22.90625" style="128" customWidth="1"/>
    <col min="2834" max="2834" width="22.90625" style="128" bestFit="1" customWidth="1"/>
    <col min="2835" max="3073" width="8.90625" style="128"/>
    <col min="3074" max="3074" width="20.54296875" style="128" customWidth="1"/>
    <col min="3075" max="3075" width="10" style="128" bestFit="1" customWidth="1"/>
    <col min="3076" max="3079" width="7" style="128" customWidth="1"/>
    <col min="3080" max="3080" width="10.54296875" style="128" customWidth="1"/>
    <col min="3081" max="3081" width="3.08984375" style="128" customWidth="1"/>
    <col min="3082" max="3082" width="15.453125" style="128" customWidth="1"/>
    <col min="3083" max="3083" width="9.54296875" style="128" bestFit="1" customWidth="1"/>
    <col min="3084" max="3086" width="18.54296875" style="128" bestFit="1" customWidth="1"/>
    <col min="3087" max="3087" width="23.54296875" style="128" bestFit="1" customWidth="1"/>
    <col min="3088" max="3088" width="23.453125" style="128" customWidth="1"/>
    <col min="3089" max="3089" width="22.90625" style="128" customWidth="1"/>
    <col min="3090" max="3090" width="22.90625" style="128" bestFit="1" customWidth="1"/>
    <col min="3091" max="3329" width="8.90625" style="128"/>
    <col min="3330" max="3330" width="20.54296875" style="128" customWidth="1"/>
    <col min="3331" max="3331" width="10" style="128" bestFit="1" customWidth="1"/>
    <col min="3332" max="3335" width="7" style="128" customWidth="1"/>
    <col min="3336" max="3336" width="10.54296875" style="128" customWidth="1"/>
    <col min="3337" max="3337" width="3.08984375" style="128" customWidth="1"/>
    <col min="3338" max="3338" width="15.453125" style="128" customWidth="1"/>
    <col min="3339" max="3339" width="9.54296875" style="128" bestFit="1" customWidth="1"/>
    <col min="3340" max="3342" width="18.54296875" style="128" bestFit="1" customWidth="1"/>
    <col min="3343" max="3343" width="23.54296875" style="128" bestFit="1" customWidth="1"/>
    <col min="3344" max="3344" width="23.453125" style="128" customWidth="1"/>
    <col min="3345" max="3345" width="22.90625" style="128" customWidth="1"/>
    <col min="3346" max="3346" width="22.90625" style="128" bestFit="1" customWidth="1"/>
    <col min="3347" max="3585" width="8.90625" style="128"/>
    <col min="3586" max="3586" width="20.54296875" style="128" customWidth="1"/>
    <col min="3587" max="3587" width="10" style="128" bestFit="1" customWidth="1"/>
    <col min="3588" max="3591" width="7" style="128" customWidth="1"/>
    <col min="3592" max="3592" width="10.54296875" style="128" customWidth="1"/>
    <col min="3593" max="3593" width="3.08984375" style="128" customWidth="1"/>
    <col min="3594" max="3594" width="15.453125" style="128" customWidth="1"/>
    <col min="3595" max="3595" width="9.54296875" style="128" bestFit="1" customWidth="1"/>
    <col min="3596" max="3598" width="18.54296875" style="128" bestFit="1" customWidth="1"/>
    <col min="3599" max="3599" width="23.54296875" style="128" bestFit="1" customWidth="1"/>
    <col min="3600" max="3600" width="23.453125" style="128" customWidth="1"/>
    <col min="3601" max="3601" width="22.90625" style="128" customWidth="1"/>
    <col min="3602" max="3602" width="22.90625" style="128" bestFit="1" customWidth="1"/>
    <col min="3603" max="3841" width="8.90625" style="128"/>
    <col min="3842" max="3842" width="20.54296875" style="128" customWidth="1"/>
    <col min="3843" max="3843" width="10" style="128" bestFit="1" customWidth="1"/>
    <col min="3844" max="3847" width="7" style="128" customWidth="1"/>
    <col min="3848" max="3848" width="10.54296875" style="128" customWidth="1"/>
    <col min="3849" max="3849" width="3.08984375" style="128" customWidth="1"/>
    <col min="3850" max="3850" width="15.453125" style="128" customWidth="1"/>
    <col min="3851" max="3851" width="9.54296875" style="128" bestFit="1" customWidth="1"/>
    <col min="3852" max="3854" width="18.54296875" style="128" bestFit="1" customWidth="1"/>
    <col min="3855" max="3855" width="23.54296875" style="128" bestFit="1" customWidth="1"/>
    <col min="3856" max="3856" width="23.453125" style="128" customWidth="1"/>
    <col min="3857" max="3857" width="22.90625" style="128" customWidth="1"/>
    <col min="3858" max="3858" width="22.90625" style="128" bestFit="1" customWidth="1"/>
    <col min="3859" max="4097" width="8.90625" style="128"/>
    <col min="4098" max="4098" width="20.54296875" style="128" customWidth="1"/>
    <col min="4099" max="4099" width="10" style="128" bestFit="1" customWidth="1"/>
    <col min="4100" max="4103" width="7" style="128" customWidth="1"/>
    <col min="4104" max="4104" width="10.54296875" style="128" customWidth="1"/>
    <col min="4105" max="4105" width="3.08984375" style="128" customWidth="1"/>
    <col min="4106" max="4106" width="15.453125" style="128" customWidth="1"/>
    <col min="4107" max="4107" width="9.54296875" style="128" bestFit="1" customWidth="1"/>
    <col min="4108" max="4110" width="18.54296875" style="128" bestFit="1" customWidth="1"/>
    <col min="4111" max="4111" width="23.54296875" style="128" bestFit="1" customWidth="1"/>
    <col min="4112" max="4112" width="23.453125" style="128" customWidth="1"/>
    <col min="4113" max="4113" width="22.90625" style="128" customWidth="1"/>
    <col min="4114" max="4114" width="22.90625" style="128" bestFit="1" customWidth="1"/>
    <col min="4115" max="4353" width="8.90625" style="128"/>
    <col min="4354" max="4354" width="20.54296875" style="128" customWidth="1"/>
    <col min="4355" max="4355" width="10" style="128" bestFit="1" customWidth="1"/>
    <col min="4356" max="4359" width="7" style="128" customWidth="1"/>
    <col min="4360" max="4360" width="10.54296875" style="128" customWidth="1"/>
    <col min="4361" max="4361" width="3.08984375" style="128" customWidth="1"/>
    <col min="4362" max="4362" width="15.453125" style="128" customWidth="1"/>
    <col min="4363" max="4363" width="9.54296875" style="128" bestFit="1" customWidth="1"/>
    <col min="4364" max="4366" width="18.54296875" style="128" bestFit="1" customWidth="1"/>
    <col min="4367" max="4367" width="23.54296875" style="128" bestFit="1" customWidth="1"/>
    <col min="4368" max="4368" width="23.453125" style="128" customWidth="1"/>
    <col min="4369" max="4369" width="22.90625" style="128" customWidth="1"/>
    <col min="4370" max="4370" width="22.90625" style="128" bestFit="1" customWidth="1"/>
    <col min="4371" max="4609" width="8.90625" style="128"/>
    <col min="4610" max="4610" width="20.54296875" style="128" customWidth="1"/>
    <col min="4611" max="4611" width="10" style="128" bestFit="1" customWidth="1"/>
    <col min="4612" max="4615" width="7" style="128" customWidth="1"/>
    <col min="4616" max="4616" width="10.54296875" style="128" customWidth="1"/>
    <col min="4617" max="4617" width="3.08984375" style="128" customWidth="1"/>
    <col min="4618" max="4618" width="15.453125" style="128" customWidth="1"/>
    <col min="4619" max="4619" width="9.54296875" style="128" bestFit="1" customWidth="1"/>
    <col min="4620" max="4622" width="18.54296875" style="128" bestFit="1" customWidth="1"/>
    <col min="4623" max="4623" width="23.54296875" style="128" bestFit="1" customWidth="1"/>
    <col min="4624" max="4624" width="23.453125" style="128" customWidth="1"/>
    <col min="4625" max="4625" width="22.90625" style="128" customWidth="1"/>
    <col min="4626" max="4626" width="22.90625" style="128" bestFit="1" customWidth="1"/>
    <col min="4627" max="4865" width="8.90625" style="128"/>
    <col min="4866" max="4866" width="20.54296875" style="128" customWidth="1"/>
    <col min="4867" max="4867" width="10" style="128" bestFit="1" customWidth="1"/>
    <col min="4868" max="4871" width="7" style="128" customWidth="1"/>
    <col min="4872" max="4872" width="10.54296875" style="128" customWidth="1"/>
    <col min="4873" max="4873" width="3.08984375" style="128" customWidth="1"/>
    <col min="4874" max="4874" width="15.453125" style="128" customWidth="1"/>
    <col min="4875" max="4875" width="9.54296875" style="128" bestFit="1" customWidth="1"/>
    <col min="4876" max="4878" width="18.54296875" style="128" bestFit="1" customWidth="1"/>
    <col min="4879" max="4879" width="23.54296875" style="128" bestFit="1" customWidth="1"/>
    <col min="4880" max="4880" width="23.453125" style="128" customWidth="1"/>
    <col min="4881" max="4881" width="22.90625" style="128" customWidth="1"/>
    <col min="4882" max="4882" width="22.90625" style="128" bestFit="1" customWidth="1"/>
    <col min="4883" max="5121" width="8.90625" style="128"/>
    <col min="5122" max="5122" width="20.54296875" style="128" customWidth="1"/>
    <col min="5123" max="5123" width="10" style="128" bestFit="1" customWidth="1"/>
    <col min="5124" max="5127" width="7" style="128" customWidth="1"/>
    <col min="5128" max="5128" width="10.54296875" style="128" customWidth="1"/>
    <col min="5129" max="5129" width="3.08984375" style="128" customWidth="1"/>
    <col min="5130" max="5130" width="15.453125" style="128" customWidth="1"/>
    <col min="5131" max="5131" width="9.54296875" style="128" bestFit="1" customWidth="1"/>
    <col min="5132" max="5134" width="18.54296875" style="128" bestFit="1" customWidth="1"/>
    <col min="5135" max="5135" width="23.54296875" style="128" bestFit="1" customWidth="1"/>
    <col min="5136" max="5136" width="23.453125" style="128" customWidth="1"/>
    <col min="5137" max="5137" width="22.90625" style="128" customWidth="1"/>
    <col min="5138" max="5138" width="22.90625" style="128" bestFit="1" customWidth="1"/>
    <col min="5139" max="5377" width="8.90625" style="128"/>
    <col min="5378" max="5378" width="20.54296875" style="128" customWidth="1"/>
    <col min="5379" max="5379" width="10" style="128" bestFit="1" customWidth="1"/>
    <col min="5380" max="5383" width="7" style="128" customWidth="1"/>
    <col min="5384" max="5384" width="10.54296875" style="128" customWidth="1"/>
    <col min="5385" max="5385" width="3.08984375" style="128" customWidth="1"/>
    <col min="5386" max="5386" width="15.453125" style="128" customWidth="1"/>
    <col min="5387" max="5387" width="9.54296875" style="128" bestFit="1" customWidth="1"/>
    <col min="5388" max="5390" width="18.54296875" style="128" bestFit="1" customWidth="1"/>
    <col min="5391" max="5391" width="23.54296875" style="128" bestFit="1" customWidth="1"/>
    <col min="5392" max="5392" width="23.453125" style="128" customWidth="1"/>
    <col min="5393" max="5393" width="22.90625" style="128" customWidth="1"/>
    <col min="5394" max="5394" width="22.90625" style="128" bestFit="1" customWidth="1"/>
    <col min="5395" max="5633" width="8.90625" style="128"/>
    <col min="5634" max="5634" width="20.54296875" style="128" customWidth="1"/>
    <col min="5635" max="5635" width="10" style="128" bestFit="1" customWidth="1"/>
    <col min="5636" max="5639" width="7" style="128" customWidth="1"/>
    <col min="5640" max="5640" width="10.54296875" style="128" customWidth="1"/>
    <col min="5641" max="5641" width="3.08984375" style="128" customWidth="1"/>
    <col min="5642" max="5642" width="15.453125" style="128" customWidth="1"/>
    <col min="5643" max="5643" width="9.54296875" style="128" bestFit="1" customWidth="1"/>
    <col min="5644" max="5646" width="18.54296875" style="128" bestFit="1" customWidth="1"/>
    <col min="5647" max="5647" width="23.54296875" style="128" bestFit="1" customWidth="1"/>
    <col min="5648" max="5648" width="23.453125" style="128" customWidth="1"/>
    <col min="5649" max="5649" width="22.90625" style="128" customWidth="1"/>
    <col min="5650" max="5650" width="22.90625" style="128" bestFit="1" customWidth="1"/>
    <col min="5651" max="5889" width="8.90625" style="128"/>
    <col min="5890" max="5890" width="20.54296875" style="128" customWidth="1"/>
    <col min="5891" max="5891" width="10" style="128" bestFit="1" customWidth="1"/>
    <col min="5892" max="5895" width="7" style="128" customWidth="1"/>
    <col min="5896" max="5896" width="10.54296875" style="128" customWidth="1"/>
    <col min="5897" max="5897" width="3.08984375" style="128" customWidth="1"/>
    <col min="5898" max="5898" width="15.453125" style="128" customWidth="1"/>
    <col min="5899" max="5899" width="9.54296875" style="128" bestFit="1" customWidth="1"/>
    <col min="5900" max="5902" width="18.54296875" style="128" bestFit="1" customWidth="1"/>
    <col min="5903" max="5903" width="23.54296875" style="128" bestFit="1" customWidth="1"/>
    <col min="5904" max="5904" width="23.453125" style="128" customWidth="1"/>
    <col min="5905" max="5905" width="22.90625" style="128" customWidth="1"/>
    <col min="5906" max="5906" width="22.90625" style="128" bestFit="1" customWidth="1"/>
    <col min="5907" max="6145" width="8.90625" style="128"/>
    <col min="6146" max="6146" width="20.54296875" style="128" customWidth="1"/>
    <col min="6147" max="6147" width="10" style="128" bestFit="1" customWidth="1"/>
    <col min="6148" max="6151" width="7" style="128" customWidth="1"/>
    <col min="6152" max="6152" width="10.54296875" style="128" customWidth="1"/>
    <col min="6153" max="6153" width="3.08984375" style="128" customWidth="1"/>
    <col min="6154" max="6154" width="15.453125" style="128" customWidth="1"/>
    <col min="6155" max="6155" width="9.54296875" style="128" bestFit="1" customWidth="1"/>
    <col min="6156" max="6158" width="18.54296875" style="128" bestFit="1" customWidth="1"/>
    <col min="6159" max="6159" width="23.54296875" style="128" bestFit="1" customWidth="1"/>
    <col min="6160" max="6160" width="23.453125" style="128" customWidth="1"/>
    <col min="6161" max="6161" width="22.90625" style="128" customWidth="1"/>
    <col min="6162" max="6162" width="22.90625" style="128" bestFit="1" customWidth="1"/>
    <col min="6163" max="6401" width="8.90625" style="128"/>
    <col min="6402" max="6402" width="20.54296875" style="128" customWidth="1"/>
    <col min="6403" max="6403" width="10" style="128" bestFit="1" customWidth="1"/>
    <col min="6404" max="6407" width="7" style="128" customWidth="1"/>
    <col min="6408" max="6408" width="10.54296875" style="128" customWidth="1"/>
    <col min="6409" max="6409" width="3.08984375" style="128" customWidth="1"/>
    <col min="6410" max="6410" width="15.453125" style="128" customWidth="1"/>
    <col min="6411" max="6411" width="9.54296875" style="128" bestFit="1" customWidth="1"/>
    <col min="6412" max="6414" width="18.54296875" style="128" bestFit="1" customWidth="1"/>
    <col min="6415" max="6415" width="23.54296875" style="128" bestFit="1" customWidth="1"/>
    <col min="6416" max="6416" width="23.453125" style="128" customWidth="1"/>
    <col min="6417" max="6417" width="22.90625" style="128" customWidth="1"/>
    <col min="6418" max="6418" width="22.90625" style="128" bestFit="1" customWidth="1"/>
    <col min="6419" max="6657" width="8.90625" style="128"/>
    <col min="6658" max="6658" width="20.54296875" style="128" customWidth="1"/>
    <col min="6659" max="6659" width="10" style="128" bestFit="1" customWidth="1"/>
    <col min="6660" max="6663" width="7" style="128" customWidth="1"/>
    <col min="6664" max="6664" width="10.54296875" style="128" customWidth="1"/>
    <col min="6665" max="6665" width="3.08984375" style="128" customWidth="1"/>
    <col min="6666" max="6666" width="15.453125" style="128" customWidth="1"/>
    <col min="6667" max="6667" width="9.54296875" style="128" bestFit="1" customWidth="1"/>
    <col min="6668" max="6670" width="18.54296875" style="128" bestFit="1" customWidth="1"/>
    <col min="6671" max="6671" width="23.54296875" style="128" bestFit="1" customWidth="1"/>
    <col min="6672" max="6672" width="23.453125" style="128" customWidth="1"/>
    <col min="6673" max="6673" width="22.90625" style="128" customWidth="1"/>
    <col min="6674" max="6674" width="22.90625" style="128" bestFit="1" customWidth="1"/>
    <col min="6675" max="6913" width="8.90625" style="128"/>
    <col min="6914" max="6914" width="20.54296875" style="128" customWidth="1"/>
    <col min="6915" max="6915" width="10" style="128" bestFit="1" customWidth="1"/>
    <col min="6916" max="6919" width="7" style="128" customWidth="1"/>
    <col min="6920" max="6920" width="10.54296875" style="128" customWidth="1"/>
    <col min="6921" max="6921" width="3.08984375" style="128" customWidth="1"/>
    <col min="6922" max="6922" width="15.453125" style="128" customWidth="1"/>
    <col min="6923" max="6923" width="9.54296875" style="128" bestFit="1" customWidth="1"/>
    <col min="6924" max="6926" width="18.54296875" style="128" bestFit="1" customWidth="1"/>
    <col min="6927" max="6927" width="23.54296875" style="128" bestFit="1" customWidth="1"/>
    <col min="6928" max="6928" width="23.453125" style="128" customWidth="1"/>
    <col min="6929" max="6929" width="22.90625" style="128" customWidth="1"/>
    <col min="6930" max="6930" width="22.90625" style="128" bestFit="1" customWidth="1"/>
    <col min="6931" max="7169" width="8.90625" style="128"/>
    <col min="7170" max="7170" width="20.54296875" style="128" customWidth="1"/>
    <col min="7171" max="7171" width="10" style="128" bestFit="1" customWidth="1"/>
    <col min="7172" max="7175" width="7" style="128" customWidth="1"/>
    <col min="7176" max="7176" width="10.54296875" style="128" customWidth="1"/>
    <col min="7177" max="7177" width="3.08984375" style="128" customWidth="1"/>
    <col min="7178" max="7178" width="15.453125" style="128" customWidth="1"/>
    <col min="7179" max="7179" width="9.54296875" style="128" bestFit="1" customWidth="1"/>
    <col min="7180" max="7182" width="18.54296875" style="128" bestFit="1" customWidth="1"/>
    <col min="7183" max="7183" width="23.54296875" style="128" bestFit="1" customWidth="1"/>
    <col min="7184" max="7184" width="23.453125" style="128" customWidth="1"/>
    <col min="7185" max="7185" width="22.90625" style="128" customWidth="1"/>
    <col min="7186" max="7186" width="22.90625" style="128" bestFit="1" customWidth="1"/>
    <col min="7187" max="7425" width="8.90625" style="128"/>
    <col min="7426" max="7426" width="20.54296875" style="128" customWidth="1"/>
    <col min="7427" max="7427" width="10" style="128" bestFit="1" customWidth="1"/>
    <col min="7428" max="7431" width="7" style="128" customWidth="1"/>
    <col min="7432" max="7432" width="10.54296875" style="128" customWidth="1"/>
    <col min="7433" max="7433" width="3.08984375" style="128" customWidth="1"/>
    <col min="7434" max="7434" width="15.453125" style="128" customWidth="1"/>
    <col min="7435" max="7435" width="9.54296875" style="128" bestFit="1" customWidth="1"/>
    <col min="7436" max="7438" width="18.54296875" style="128" bestFit="1" customWidth="1"/>
    <col min="7439" max="7439" width="23.54296875" style="128" bestFit="1" customWidth="1"/>
    <col min="7440" max="7440" width="23.453125" style="128" customWidth="1"/>
    <col min="7441" max="7441" width="22.90625" style="128" customWidth="1"/>
    <col min="7442" max="7442" width="22.90625" style="128" bestFit="1" customWidth="1"/>
    <col min="7443" max="7681" width="8.90625" style="128"/>
    <col min="7682" max="7682" width="20.54296875" style="128" customWidth="1"/>
    <col min="7683" max="7683" width="10" style="128" bestFit="1" customWidth="1"/>
    <col min="7684" max="7687" width="7" style="128" customWidth="1"/>
    <col min="7688" max="7688" width="10.54296875" style="128" customWidth="1"/>
    <col min="7689" max="7689" width="3.08984375" style="128" customWidth="1"/>
    <col min="7690" max="7690" width="15.453125" style="128" customWidth="1"/>
    <col min="7691" max="7691" width="9.54296875" style="128" bestFit="1" customWidth="1"/>
    <col min="7692" max="7694" width="18.54296875" style="128" bestFit="1" customWidth="1"/>
    <col min="7695" max="7695" width="23.54296875" style="128" bestFit="1" customWidth="1"/>
    <col min="7696" max="7696" width="23.453125" style="128" customWidth="1"/>
    <col min="7697" max="7697" width="22.90625" style="128" customWidth="1"/>
    <col min="7698" max="7698" width="22.90625" style="128" bestFit="1" customWidth="1"/>
    <col min="7699" max="7937" width="8.90625" style="128"/>
    <col min="7938" max="7938" width="20.54296875" style="128" customWidth="1"/>
    <col min="7939" max="7939" width="10" style="128" bestFit="1" customWidth="1"/>
    <col min="7940" max="7943" width="7" style="128" customWidth="1"/>
    <col min="7944" max="7944" width="10.54296875" style="128" customWidth="1"/>
    <col min="7945" max="7945" width="3.08984375" style="128" customWidth="1"/>
    <col min="7946" max="7946" width="15.453125" style="128" customWidth="1"/>
    <col min="7947" max="7947" width="9.54296875" style="128" bestFit="1" customWidth="1"/>
    <col min="7948" max="7950" width="18.54296875" style="128" bestFit="1" customWidth="1"/>
    <col min="7951" max="7951" width="23.54296875" style="128" bestFit="1" customWidth="1"/>
    <col min="7952" max="7952" width="23.453125" style="128" customWidth="1"/>
    <col min="7953" max="7953" width="22.90625" style="128" customWidth="1"/>
    <col min="7954" max="7954" width="22.90625" style="128" bestFit="1" customWidth="1"/>
    <col min="7955" max="8193" width="8.90625" style="128"/>
    <col min="8194" max="8194" width="20.54296875" style="128" customWidth="1"/>
    <col min="8195" max="8195" width="10" style="128" bestFit="1" customWidth="1"/>
    <col min="8196" max="8199" width="7" style="128" customWidth="1"/>
    <col min="8200" max="8200" width="10.54296875" style="128" customWidth="1"/>
    <col min="8201" max="8201" width="3.08984375" style="128" customWidth="1"/>
    <col min="8202" max="8202" width="15.453125" style="128" customWidth="1"/>
    <col min="8203" max="8203" width="9.54296875" style="128" bestFit="1" customWidth="1"/>
    <col min="8204" max="8206" width="18.54296875" style="128" bestFit="1" customWidth="1"/>
    <col min="8207" max="8207" width="23.54296875" style="128" bestFit="1" customWidth="1"/>
    <col min="8208" max="8208" width="23.453125" style="128" customWidth="1"/>
    <col min="8209" max="8209" width="22.90625" style="128" customWidth="1"/>
    <col min="8210" max="8210" width="22.90625" style="128" bestFit="1" customWidth="1"/>
    <col min="8211" max="8449" width="8.90625" style="128"/>
    <col min="8450" max="8450" width="20.54296875" style="128" customWidth="1"/>
    <col min="8451" max="8451" width="10" style="128" bestFit="1" customWidth="1"/>
    <col min="8452" max="8455" width="7" style="128" customWidth="1"/>
    <col min="8456" max="8456" width="10.54296875" style="128" customWidth="1"/>
    <col min="8457" max="8457" width="3.08984375" style="128" customWidth="1"/>
    <col min="8458" max="8458" width="15.453125" style="128" customWidth="1"/>
    <col min="8459" max="8459" width="9.54296875" style="128" bestFit="1" customWidth="1"/>
    <col min="8460" max="8462" width="18.54296875" style="128" bestFit="1" customWidth="1"/>
    <col min="8463" max="8463" width="23.54296875" style="128" bestFit="1" customWidth="1"/>
    <col min="8464" max="8464" width="23.453125" style="128" customWidth="1"/>
    <col min="8465" max="8465" width="22.90625" style="128" customWidth="1"/>
    <col min="8466" max="8466" width="22.90625" style="128" bestFit="1" customWidth="1"/>
    <col min="8467" max="8705" width="8.90625" style="128"/>
    <col min="8706" max="8706" width="20.54296875" style="128" customWidth="1"/>
    <col min="8707" max="8707" width="10" style="128" bestFit="1" customWidth="1"/>
    <col min="8708" max="8711" width="7" style="128" customWidth="1"/>
    <col min="8712" max="8712" width="10.54296875" style="128" customWidth="1"/>
    <col min="8713" max="8713" width="3.08984375" style="128" customWidth="1"/>
    <col min="8714" max="8714" width="15.453125" style="128" customWidth="1"/>
    <col min="8715" max="8715" width="9.54296875" style="128" bestFit="1" customWidth="1"/>
    <col min="8716" max="8718" width="18.54296875" style="128" bestFit="1" customWidth="1"/>
    <col min="8719" max="8719" width="23.54296875" style="128" bestFit="1" customWidth="1"/>
    <col min="8720" max="8720" width="23.453125" style="128" customWidth="1"/>
    <col min="8721" max="8721" width="22.90625" style="128" customWidth="1"/>
    <col min="8722" max="8722" width="22.90625" style="128" bestFit="1" customWidth="1"/>
    <col min="8723" max="8961" width="8.90625" style="128"/>
    <col min="8962" max="8962" width="20.54296875" style="128" customWidth="1"/>
    <col min="8963" max="8963" width="10" style="128" bestFit="1" customWidth="1"/>
    <col min="8964" max="8967" width="7" style="128" customWidth="1"/>
    <col min="8968" max="8968" width="10.54296875" style="128" customWidth="1"/>
    <col min="8969" max="8969" width="3.08984375" style="128" customWidth="1"/>
    <col min="8970" max="8970" width="15.453125" style="128" customWidth="1"/>
    <col min="8971" max="8971" width="9.54296875" style="128" bestFit="1" customWidth="1"/>
    <col min="8972" max="8974" width="18.54296875" style="128" bestFit="1" customWidth="1"/>
    <col min="8975" max="8975" width="23.54296875" style="128" bestFit="1" customWidth="1"/>
    <col min="8976" max="8976" width="23.453125" style="128" customWidth="1"/>
    <col min="8977" max="8977" width="22.90625" style="128" customWidth="1"/>
    <col min="8978" max="8978" width="22.90625" style="128" bestFit="1" customWidth="1"/>
    <col min="8979" max="9217" width="8.90625" style="128"/>
    <col min="9218" max="9218" width="20.54296875" style="128" customWidth="1"/>
    <col min="9219" max="9219" width="10" style="128" bestFit="1" customWidth="1"/>
    <col min="9220" max="9223" width="7" style="128" customWidth="1"/>
    <col min="9224" max="9224" width="10.54296875" style="128" customWidth="1"/>
    <col min="9225" max="9225" width="3.08984375" style="128" customWidth="1"/>
    <col min="9226" max="9226" width="15.453125" style="128" customWidth="1"/>
    <col min="9227" max="9227" width="9.54296875" style="128" bestFit="1" customWidth="1"/>
    <col min="9228" max="9230" width="18.54296875" style="128" bestFit="1" customWidth="1"/>
    <col min="9231" max="9231" width="23.54296875" style="128" bestFit="1" customWidth="1"/>
    <col min="9232" max="9232" width="23.453125" style="128" customWidth="1"/>
    <col min="9233" max="9233" width="22.90625" style="128" customWidth="1"/>
    <col min="9234" max="9234" width="22.90625" style="128" bestFit="1" customWidth="1"/>
    <col min="9235" max="9473" width="8.90625" style="128"/>
    <col min="9474" max="9474" width="20.54296875" style="128" customWidth="1"/>
    <col min="9475" max="9475" width="10" style="128" bestFit="1" customWidth="1"/>
    <col min="9476" max="9479" width="7" style="128" customWidth="1"/>
    <col min="9480" max="9480" width="10.54296875" style="128" customWidth="1"/>
    <col min="9481" max="9481" width="3.08984375" style="128" customWidth="1"/>
    <col min="9482" max="9482" width="15.453125" style="128" customWidth="1"/>
    <col min="9483" max="9483" width="9.54296875" style="128" bestFit="1" customWidth="1"/>
    <col min="9484" max="9486" width="18.54296875" style="128" bestFit="1" customWidth="1"/>
    <col min="9487" max="9487" width="23.54296875" style="128" bestFit="1" customWidth="1"/>
    <col min="9488" max="9488" width="23.453125" style="128" customWidth="1"/>
    <col min="9489" max="9489" width="22.90625" style="128" customWidth="1"/>
    <col min="9490" max="9490" width="22.90625" style="128" bestFit="1" customWidth="1"/>
    <col min="9491" max="9729" width="8.90625" style="128"/>
    <col min="9730" max="9730" width="20.54296875" style="128" customWidth="1"/>
    <col min="9731" max="9731" width="10" style="128" bestFit="1" customWidth="1"/>
    <col min="9732" max="9735" width="7" style="128" customWidth="1"/>
    <col min="9736" max="9736" width="10.54296875" style="128" customWidth="1"/>
    <col min="9737" max="9737" width="3.08984375" style="128" customWidth="1"/>
    <col min="9738" max="9738" width="15.453125" style="128" customWidth="1"/>
    <col min="9739" max="9739" width="9.54296875" style="128" bestFit="1" customWidth="1"/>
    <col min="9740" max="9742" width="18.54296875" style="128" bestFit="1" customWidth="1"/>
    <col min="9743" max="9743" width="23.54296875" style="128" bestFit="1" customWidth="1"/>
    <col min="9744" max="9744" width="23.453125" style="128" customWidth="1"/>
    <col min="9745" max="9745" width="22.90625" style="128" customWidth="1"/>
    <col min="9746" max="9746" width="22.90625" style="128" bestFit="1" customWidth="1"/>
    <col min="9747" max="9985" width="8.90625" style="128"/>
    <col min="9986" max="9986" width="20.54296875" style="128" customWidth="1"/>
    <col min="9987" max="9987" width="10" style="128" bestFit="1" customWidth="1"/>
    <col min="9988" max="9991" width="7" style="128" customWidth="1"/>
    <col min="9992" max="9992" width="10.54296875" style="128" customWidth="1"/>
    <col min="9993" max="9993" width="3.08984375" style="128" customWidth="1"/>
    <col min="9994" max="9994" width="15.453125" style="128" customWidth="1"/>
    <col min="9995" max="9995" width="9.54296875" style="128" bestFit="1" customWidth="1"/>
    <col min="9996" max="9998" width="18.54296875" style="128" bestFit="1" customWidth="1"/>
    <col min="9999" max="9999" width="23.54296875" style="128" bestFit="1" customWidth="1"/>
    <col min="10000" max="10000" width="23.453125" style="128" customWidth="1"/>
    <col min="10001" max="10001" width="22.90625" style="128" customWidth="1"/>
    <col min="10002" max="10002" width="22.90625" style="128" bestFit="1" customWidth="1"/>
    <col min="10003" max="10241" width="8.90625" style="128"/>
    <col min="10242" max="10242" width="20.54296875" style="128" customWidth="1"/>
    <col min="10243" max="10243" width="10" style="128" bestFit="1" customWidth="1"/>
    <col min="10244" max="10247" width="7" style="128" customWidth="1"/>
    <col min="10248" max="10248" width="10.54296875" style="128" customWidth="1"/>
    <col min="10249" max="10249" width="3.08984375" style="128" customWidth="1"/>
    <col min="10250" max="10250" width="15.453125" style="128" customWidth="1"/>
    <col min="10251" max="10251" width="9.54296875" style="128" bestFit="1" customWidth="1"/>
    <col min="10252" max="10254" width="18.54296875" style="128" bestFit="1" customWidth="1"/>
    <col min="10255" max="10255" width="23.54296875" style="128" bestFit="1" customWidth="1"/>
    <col min="10256" max="10256" width="23.453125" style="128" customWidth="1"/>
    <col min="10257" max="10257" width="22.90625" style="128" customWidth="1"/>
    <col min="10258" max="10258" width="22.90625" style="128" bestFit="1" customWidth="1"/>
    <col min="10259" max="10497" width="8.90625" style="128"/>
    <col min="10498" max="10498" width="20.54296875" style="128" customWidth="1"/>
    <col min="10499" max="10499" width="10" style="128" bestFit="1" customWidth="1"/>
    <col min="10500" max="10503" width="7" style="128" customWidth="1"/>
    <col min="10504" max="10504" width="10.54296875" style="128" customWidth="1"/>
    <col min="10505" max="10505" width="3.08984375" style="128" customWidth="1"/>
    <col min="10506" max="10506" width="15.453125" style="128" customWidth="1"/>
    <col min="10507" max="10507" width="9.54296875" style="128" bestFit="1" customWidth="1"/>
    <col min="10508" max="10510" width="18.54296875" style="128" bestFit="1" customWidth="1"/>
    <col min="10511" max="10511" width="23.54296875" style="128" bestFit="1" customWidth="1"/>
    <col min="10512" max="10512" width="23.453125" style="128" customWidth="1"/>
    <col min="10513" max="10513" width="22.90625" style="128" customWidth="1"/>
    <col min="10514" max="10514" width="22.90625" style="128" bestFit="1" customWidth="1"/>
    <col min="10515" max="10753" width="8.90625" style="128"/>
    <col min="10754" max="10754" width="20.54296875" style="128" customWidth="1"/>
    <col min="10755" max="10755" width="10" style="128" bestFit="1" customWidth="1"/>
    <col min="10756" max="10759" width="7" style="128" customWidth="1"/>
    <col min="10760" max="10760" width="10.54296875" style="128" customWidth="1"/>
    <col min="10761" max="10761" width="3.08984375" style="128" customWidth="1"/>
    <col min="10762" max="10762" width="15.453125" style="128" customWidth="1"/>
    <col min="10763" max="10763" width="9.54296875" style="128" bestFit="1" customWidth="1"/>
    <col min="10764" max="10766" width="18.54296875" style="128" bestFit="1" customWidth="1"/>
    <col min="10767" max="10767" width="23.54296875" style="128" bestFit="1" customWidth="1"/>
    <col min="10768" max="10768" width="23.453125" style="128" customWidth="1"/>
    <col min="10769" max="10769" width="22.90625" style="128" customWidth="1"/>
    <col min="10770" max="10770" width="22.90625" style="128" bestFit="1" customWidth="1"/>
    <col min="10771" max="11009" width="8.90625" style="128"/>
    <col min="11010" max="11010" width="20.54296875" style="128" customWidth="1"/>
    <col min="11011" max="11011" width="10" style="128" bestFit="1" customWidth="1"/>
    <col min="11012" max="11015" width="7" style="128" customWidth="1"/>
    <col min="11016" max="11016" width="10.54296875" style="128" customWidth="1"/>
    <col min="11017" max="11017" width="3.08984375" style="128" customWidth="1"/>
    <col min="11018" max="11018" width="15.453125" style="128" customWidth="1"/>
    <col min="11019" max="11019" width="9.54296875" style="128" bestFit="1" customWidth="1"/>
    <col min="11020" max="11022" width="18.54296875" style="128" bestFit="1" customWidth="1"/>
    <col min="11023" max="11023" width="23.54296875" style="128" bestFit="1" customWidth="1"/>
    <col min="11024" max="11024" width="23.453125" style="128" customWidth="1"/>
    <col min="11025" max="11025" width="22.90625" style="128" customWidth="1"/>
    <col min="11026" max="11026" width="22.90625" style="128" bestFit="1" customWidth="1"/>
    <col min="11027" max="11265" width="8.90625" style="128"/>
    <col min="11266" max="11266" width="20.54296875" style="128" customWidth="1"/>
    <col min="11267" max="11267" width="10" style="128" bestFit="1" customWidth="1"/>
    <col min="11268" max="11271" width="7" style="128" customWidth="1"/>
    <col min="11272" max="11272" width="10.54296875" style="128" customWidth="1"/>
    <col min="11273" max="11273" width="3.08984375" style="128" customWidth="1"/>
    <col min="11274" max="11274" width="15.453125" style="128" customWidth="1"/>
    <col min="11275" max="11275" width="9.54296875" style="128" bestFit="1" customWidth="1"/>
    <col min="11276" max="11278" width="18.54296875" style="128" bestFit="1" customWidth="1"/>
    <col min="11279" max="11279" width="23.54296875" style="128" bestFit="1" customWidth="1"/>
    <col min="11280" max="11280" width="23.453125" style="128" customWidth="1"/>
    <col min="11281" max="11281" width="22.90625" style="128" customWidth="1"/>
    <col min="11282" max="11282" width="22.90625" style="128" bestFit="1" customWidth="1"/>
    <col min="11283" max="11521" width="8.90625" style="128"/>
    <col min="11522" max="11522" width="20.54296875" style="128" customWidth="1"/>
    <col min="11523" max="11523" width="10" style="128" bestFit="1" customWidth="1"/>
    <col min="11524" max="11527" width="7" style="128" customWidth="1"/>
    <col min="11528" max="11528" width="10.54296875" style="128" customWidth="1"/>
    <col min="11529" max="11529" width="3.08984375" style="128" customWidth="1"/>
    <col min="11530" max="11530" width="15.453125" style="128" customWidth="1"/>
    <col min="11531" max="11531" width="9.54296875" style="128" bestFit="1" customWidth="1"/>
    <col min="11532" max="11534" width="18.54296875" style="128" bestFit="1" customWidth="1"/>
    <col min="11535" max="11535" width="23.54296875" style="128" bestFit="1" customWidth="1"/>
    <col min="11536" max="11536" width="23.453125" style="128" customWidth="1"/>
    <col min="11537" max="11537" width="22.90625" style="128" customWidth="1"/>
    <col min="11538" max="11538" width="22.90625" style="128" bestFit="1" customWidth="1"/>
    <col min="11539" max="11777" width="8.90625" style="128"/>
    <col min="11778" max="11778" width="20.54296875" style="128" customWidth="1"/>
    <col min="11779" max="11779" width="10" style="128" bestFit="1" customWidth="1"/>
    <col min="11780" max="11783" width="7" style="128" customWidth="1"/>
    <col min="11784" max="11784" width="10.54296875" style="128" customWidth="1"/>
    <col min="11785" max="11785" width="3.08984375" style="128" customWidth="1"/>
    <col min="11786" max="11786" width="15.453125" style="128" customWidth="1"/>
    <col min="11787" max="11787" width="9.54296875" style="128" bestFit="1" customWidth="1"/>
    <col min="11788" max="11790" width="18.54296875" style="128" bestFit="1" customWidth="1"/>
    <col min="11791" max="11791" width="23.54296875" style="128" bestFit="1" customWidth="1"/>
    <col min="11792" max="11792" width="23.453125" style="128" customWidth="1"/>
    <col min="11793" max="11793" width="22.90625" style="128" customWidth="1"/>
    <col min="11794" max="11794" width="22.90625" style="128" bestFit="1" customWidth="1"/>
    <col min="11795" max="12033" width="8.90625" style="128"/>
    <col min="12034" max="12034" width="20.54296875" style="128" customWidth="1"/>
    <col min="12035" max="12035" width="10" style="128" bestFit="1" customWidth="1"/>
    <col min="12036" max="12039" width="7" style="128" customWidth="1"/>
    <col min="12040" max="12040" width="10.54296875" style="128" customWidth="1"/>
    <col min="12041" max="12041" width="3.08984375" style="128" customWidth="1"/>
    <col min="12042" max="12042" width="15.453125" style="128" customWidth="1"/>
    <col min="12043" max="12043" width="9.54296875" style="128" bestFit="1" customWidth="1"/>
    <col min="12044" max="12046" width="18.54296875" style="128" bestFit="1" customWidth="1"/>
    <col min="12047" max="12047" width="23.54296875" style="128" bestFit="1" customWidth="1"/>
    <col min="12048" max="12048" width="23.453125" style="128" customWidth="1"/>
    <col min="12049" max="12049" width="22.90625" style="128" customWidth="1"/>
    <col min="12050" max="12050" width="22.90625" style="128" bestFit="1" customWidth="1"/>
    <col min="12051" max="12289" width="8.90625" style="128"/>
    <col min="12290" max="12290" width="20.54296875" style="128" customWidth="1"/>
    <col min="12291" max="12291" width="10" style="128" bestFit="1" customWidth="1"/>
    <col min="12292" max="12295" width="7" style="128" customWidth="1"/>
    <col min="12296" max="12296" width="10.54296875" style="128" customWidth="1"/>
    <col min="12297" max="12297" width="3.08984375" style="128" customWidth="1"/>
    <col min="12298" max="12298" width="15.453125" style="128" customWidth="1"/>
    <col min="12299" max="12299" width="9.54296875" style="128" bestFit="1" customWidth="1"/>
    <col min="12300" max="12302" width="18.54296875" style="128" bestFit="1" customWidth="1"/>
    <col min="12303" max="12303" width="23.54296875" style="128" bestFit="1" customWidth="1"/>
    <col min="12304" max="12304" width="23.453125" style="128" customWidth="1"/>
    <col min="12305" max="12305" width="22.90625" style="128" customWidth="1"/>
    <col min="12306" max="12306" width="22.90625" style="128" bestFit="1" customWidth="1"/>
    <col min="12307" max="12545" width="8.90625" style="128"/>
    <col min="12546" max="12546" width="20.54296875" style="128" customWidth="1"/>
    <col min="12547" max="12547" width="10" style="128" bestFit="1" customWidth="1"/>
    <col min="12548" max="12551" width="7" style="128" customWidth="1"/>
    <col min="12552" max="12552" width="10.54296875" style="128" customWidth="1"/>
    <col min="12553" max="12553" width="3.08984375" style="128" customWidth="1"/>
    <col min="12554" max="12554" width="15.453125" style="128" customWidth="1"/>
    <col min="12555" max="12555" width="9.54296875" style="128" bestFit="1" customWidth="1"/>
    <col min="12556" max="12558" width="18.54296875" style="128" bestFit="1" customWidth="1"/>
    <col min="12559" max="12559" width="23.54296875" style="128" bestFit="1" customWidth="1"/>
    <col min="12560" max="12560" width="23.453125" style="128" customWidth="1"/>
    <col min="12561" max="12561" width="22.90625" style="128" customWidth="1"/>
    <col min="12562" max="12562" width="22.90625" style="128" bestFit="1" customWidth="1"/>
    <col min="12563" max="12801" width="8.90625" style="128"/>
    <col min="12802" max="12802" width="20.54296875" style="128" customWidth="1"/>
    <col min="12803" max="12803" width="10" style="128" bestFit="1" customWidth="1"/>
    <col min="12804" max="12807" width="7" style="128" customWidth="1"/>
    <col min="12808" max="12808" width="10.54296875" style="128" customWidth="1"/>
    <col min="12809" max="12809" width="3.08984375" style="128" customWidth="1"/>
    <col min="12810" max="12810" width="15.453125" style="128" customWidth="1"/>
    <col min="12811" max="12811" width="9.54296875" style="128" bestFit="1" customWidth="1"/>
    <col min="12812" max="12814" width="18.54296875" style="128" bestFit="1" customWidth="1"/>
    <col min="12815" max="12815" width="23.54296875" style="128" bestFit="1" customWidth="1"/>
    <col min="12816" max="12816" width="23.453125" style="128" customWidth="1"/>
    <col min="12817" max="12817" width="22.90625" style="128" customWidth="1"/>
    <col min="12818" max="12818" width="22.90625" style="128" bestFit="1" customWidth="1"/>
    <col min="12819" max="13057" width="8.90625" style="128"/>
    <col min="13058" max="13058" width="20.54296875" style="128" customWidth="1"/>
    <col min="13059" max="13059" width="10" style="128" bestFit="1" customWidth="1"/>
    <col min="13060" max="13063" width="7" style="128" customWidth="1"/>
    <col min="13064" max="13064" width="10.54296875" style="128" customWidth="1"/>
    <col min="13065" max="13065" width="3.08984375" style="128" customWidth="1"/>
    <col min="13066" max="13066" width="15.453125" style="128" customWidth="1"/>
    <col min="13067" max="13067" width="9.54296875" style="128" bestFit="1" customWidth="1"/>
    <col min="13068" max="13070" width="18.54296875" style="128" bestFit="1" customWidth="1"/>
    <col min="13071" max="13071" width="23.54296875" style="128" bestFit="1" customWidth="1"/>
    <col min="13072" max="13072" width="23.453125" style="128" customWidth="1"/>
    <col min="13073" max="13073" width="22.90625" style="128" customWidth="1"/>
    <col min="13074" max="13074" width="22.90625" style="128" bestFit="1" customWidth="1"/>
    <col min="13075" max="13313" width="8.90625" style="128"/>
    <col min="13314" max="13314" width="20.54296875" style="128" customWidth="1"/>
    <col min="13315" max="13315" width="10" style="128" bestFit="1" customWidth="1"/>
    <col min="13316" max="13319" width="7" style="128" customWidth="1"/>
    <col min="13320" max="13320" width="10.54296875" style="128" customWidth="1"/>
    <col min="13321" max="13321" width="3.08984375" style="128" customWidth="1"/>
    <col min="13322" max="13322" width="15.453125" style="128" customWidth="1"/>
    <col min="13323" max="13323" width="9.54296875" style="128" bestFit="1" customWidth="1"/>
    <col min="13324" max="13326" width="18.54296875" style="128" bestFit="1" customWidth="1"/>
    <col min="13327" max="13327" width="23.54296875" style="128" bestFit="1" customWidth="1"/>
    <col min="13328" max="13328" width="23.453125" style="128" customWidth="1"/>
    <col min="13329" max="13329" width="22.90625" style="128" customWidth="1"/>
    <col min="13330" max="13330" width="22.90625" style="128" bestFit="1" customWidth="1"/>
    <col min="13331" max="13569" width="8.90625" style="128"/>
    <col min="13570" max="13570" width="20.54296875" style="128" customWidth="1"/>
    <col min="13571" max="13571" width="10" style="128" bestFit="1" customWidth="1"/>
    <col min="13572" max="13575" width="7" style="128" customWidth="1"/>
    <col min="13576" max="13576" width="10.54296875" style="128" customWidth="1"/>
    <col min="13577" max="13577" width="3.08984375" style="128" customWidth="1"/>
    <col min="13578" max="13578" width="15.453125" style="128" customWidth="1"/>
    <col min="13579" max="13579" width="9.54296875" style="128" bestFit="1" customWidth="1"/>
    <col min="13580" max="13582" width="18.54296875" style="128" bestFit="1" customWidth="1"/>
    <col min="13583" max="13583" width="23.54296875" style="128" bestFit="1" customWidth="1"/>
    <col min="13584" max="13584" width="23.453125" style="128" customWidth="1"/>
    <col min="13585" max="13585" width="22.90625" style="128" customWidth="1"/>
    <col min="13586" max="13586" width="22.90625" style="128" bestFit="1" customWidth="1"/>
    <col min="13587" max="13825" width="8.90625" style="128"/>
    <col min="13826" max="13826" width="20.54296875" style="128" customWidth="1"/>
    <col min="13827" max="13827" width="10" style="128" bestFit="1" customWidth="1"/>
    <col min="13828" max="13831" width="7" style="128" customWidth="1"/>
    <col min="13832" max="13832" width="10.54296875" style="128" customWidth="1"/>
    <col min="13833" max="13833" width="3.08984375" style="128" customWidth="1"/>
    <col min="13834" max="13834" width="15.453125" style="128" customWidth="1"/>
    <col min="13835" max="13835" width="9.54296875" style="128" bestFit="1" customWidth="1"/>
    <col min="13836" max="13838" width="18.54296875" style="128" bestFit="1" customWidth="1"/>
    <col min="13839" max="13839" width="23.54296875" style="128" bestFit="1" customWidth="1"/>
    <col min="13840" max="13840" width="23.453125" style="128" customWidth="1"/>
    <col min="13841" max="13841" width="22.90625" style="128" customWidth="1"/>
    <col min="13842" max="13842" width="22.90625" style="128" bestFit="1" customWidth="1"/>
    <col min="13843" max="14081" width="8.90625" style="128"/>
    <col min="14082" max="14082" width="20.54296875" style="128" customWidth="1"/>
    <col min="14083" max="14083" width="10" style="128" bestFit="1" customWidth="1"/>
    <col min="14084" max="14087" width="7" style="128" customWidth="1"/>
    <col min="14088" max="14088" width="10.54296875" style="128" customWidth="1"/>
    <col min="14089" max="14089" width="3.08984375" style="128" customWidth="1"/>
    <col min="14090" max="14090" width="15.453125" style="128" customWidth="1"/>
    <col min="14091" max="14091" width="9.54296875" style="128" bestFit="1" customWidth="1"/>
    <col min="14092" max="14094" width="18.54296875" style="128" bestFit="1" customWidth="1"/>
    <col min="14095" max="14095" width="23.54296875" style="128" bestFit="1" customWidth="1"/>
    <col min="14096" max="14096" width="23.453125" style="128" customWidth="1"/>
    <col min="14097" max="14097" width="22.90625" style="128" customWidth="1"/>
    <col min="14098" max="14098" width="22.90625" style="128" bestFit="1" customWidth="1"/>
    <col min="14099" max="14337" width="8.90625" style="128"/>
    <col min="14338" max="14338" width="20.54296875" style="128" customWidth="1"/>
    <col min="14339" max="14339" width="10" style="128" bestFit="1" customWidth="1"/>
    <col min="14340" max="14343" width="7" style="128" customWidth="1"/>
    <col min="14344" max="14344" width="10.54296875" style="128" customWidth="1"/>
    <col min="14345" max="14345" width="3.08984375" style="128" customWidth="1"/>
    <col min="14346" max="14346" width="15.453125" style="128" customWidth="1"/>
    <col min="14347" max="14347" width="9.54296875" style="128" bestFit="1" customWidth="1"/>
    <col min="14348" max="14350" width="18.54296875" style="128" bestFit="1" customWidth="1"/>
    <col min="14351" max="14351" width="23.54296875" style="128" bestFit="1" customWidth="1"/>
    <col min="14352" max="14352" width="23.453125" style="128" customWidth="1"/>
    <col min="14353" max="14353" width="22.90625" style="128" customWidth="1"/>
    <col min="14354" max="14354" width="22.90625" style="128" bestFit="1" customWidth="1"/>
    <col min="14355" max="14593" width="8.90625" style="128"/>
    <col min="14594" max="14594" width="20.54296875" style="128" customWidth="1"/>
    <col min="14595" max="14595" width="10" style="128" bestFit="1" customWidth="1"/>
    <col min="14596" max="14599" width="7" style="128" customWidth="1"/>
    <col min="14600" max="14600" width="10.54296875" style="128" customWidth="1"/>
    <col min="14601" max="14601" width="3.08984375" style="128" customWidth="1"/>
    <col min="14602" max="14602" width="15.453125" style="128" customWidth="1"/>
    <col min="14603" max="14603" width="9.54296875" style="128" bestFit="1" customWidth="1"/>
    <col min="14604" max="14606" width="18.54296875" style="128" bestFit="1" customWidth="1"/>
    <col min="14607" max="14607" width="23.54296875" style="128" bestFit="1" customWidth="1"/>
    <col min="14608" max="14608" width="23.453125" style="128" customWidth="1"/>
    <col min="14609" max="14609" width="22.90625" style="128" customWidth="1"/>
    <col min="14610" max="14610" width="22.90625" style="128" bestFit="1" customWidth="1"/>
    <col min="14611" max="14849" width="8.90625" style="128"/>
    <col min="14850" max="14850" width="20.54296875" style="128" customWidth="1"/>
    <col min="14851" max="14851" width="10" style="128" bestFit="1" customWidth="1"/>
    <col min="14852" max="14855" width="7" style="128" customWidth="1"/>
    <col min="14856" max="14856" width="10.54296875" style="128" customWidth="1"/>
    <col min="14857" max="14857" width="3.08984375" style="128" customWidth="1"/>
    <col min="14858" max="14858" width="15.453125" style="128" customWidth="1"/>
    <col min="14859" max="14859" width="9.54296875" style="128" bestFit="1" customWidth="1"/>
    <col min="14860" max="14862" width="18.54296875" style="128" bestFit="1" customWidth="1"/>
    <col min="14863" max="14863" width="23.54296875" style="128" bestFit="1" customWidth="1"/>
    <col min="14864" max="14864" width="23.453125" style="128" customWidth="1"/>
    <col min="14865" max="14865" width="22.90625" style="128" customWidth="1"/>
    <col min="14866" max="14866" width="22.90625" style="128" bestFit="1" customWidth="1"/>
    <col min="14867" max="15105" width="8.90625" style="128"/>
    <col min="15106" max="15106" width="20.54296875" style="128" customWidth="1"/>
    <col min="15107" max="15107" width="10" style="128" bestFit="1" customWidth="1"/>
    <col min="15108" max="15111" width="7" style="128" customWidth="1"/>
    <col min="15112" max="15112" width="10.54296875" style="128" customWidth="1"/>
    <col min="15113" max="15113" width="3.08984375" style="128" customWidth="1"/>
    <col min="15114" max="15114" width="15.453125" style="128" customWidth="1"/>
    <col min="15115" max="15115" width="9.54296875" style="128" bestFit="1" customWidth="1"/>
    <col min="15116" max="15118" width="18.54296875" style="128" bestFit="1" customWidth="1"/>
    <col min="15119" max="15119" width="23.54296875" style="128" bestFit="1" customWidth="1"/>
    <col min="15120" max="15120" width="23.453125" style="128" customWidth="1"/>
    <col min="15121" max="15121" width="22.90625" style="128" customWidth="1"/>
    <col min="15122" max="15122" width="22.90625" style="128" bestFit="1" customWidth="1"/>
    <col min="15123" max="15361" width="8.90625" style="128"/>
    <col min="15362" max="15362" width="20.54296875" style="128" customWidth="1"/>
    <col min="15363" max="15363" width="10" style="128" bestFit="1" customWidth="1"/>
    <col min="15364" max="15367" width="7" style="128" customWidth="1"/>
    <col min="15368" max="15368" width="10.54296875" style="128" customWidth="1"/>
    <col min="15369" max="15369" width="3.08984375" style="128" customWidth="1"/>
    <col min="15370" max="15370" width="15.453125" style="128" customWidth="1"/>
    <col min="15371" max="15371" width="9.54296875" style="128" bestFit="1" customWidth="1"/>
    <col min="15372" max="15374" width="18.54296875" style="128" bestFit="1" customWidth="1"/>
    <col min="15375" max="15375" width="23.54296875" style="128" bestFit="1" customWidth="1"/>
    <col min="15376" max="15376" width="23.453125" style="128" customWidth="1"/>
    <col min="15377" max="15377" width="22.90625" style="128" customWidth="1"/>
    <col min="15378" max="15378" width="22.90625" style="128" bestFit="1" customWidth="1"/>
    <col min="15379" max="15617" width="8.90625" style="128"/>
    <col min="15618" max="15618" width="20.54296875" style="128" customWidth="1"/>
    <col min="15619" max="15619" width="10" style="128" bestFit="1" customWidth="1"/>
    <col min="15620" max="15623" width="7" style="128" customWidth="1"/>
    <col min="15624" max="15624" width="10.54296875" style="128" customWidth="1"/>
    <col min="15625" max="15625" width="3.08984375" style="128" customWidth="1"/>
    <col min="15626" max="15626" width="15.453125" style="128" customWidth="1"/>
    <col min="15627" max="15627" width="9.54296875" style="128" bestFit="1" customWidth="1"/>
    <col min="15628" max="15630" width="18.54296875" style="128" bestFit="1" customWidth="1"/>
    <col min="15631" max="15631" width="23.54296875" style="128" bestFit="1" customWidth="1"/>
    <col min="15632" max="15632" width="23.453125" style="128" customWidth="1"/>
    <col min="15633" max="15633" width="22.90625" style="128" customWidth="1"/>
    <col min="15634" max="15634" width="22.90625" style="128" bestFit="1" customWidth="1"/>
    <col min="15635" max="15873" width="8.90625" style="128"/>
    <col min="15874" max="15874" width="20.54296875" style="128" customWidth="1"/>
    <col min="15875" max="15875" width="10" style="128" bestFit="1" customWidth="1"/>
    <col min="15876" max="15879" width="7" style="128" customWidth="1"/>
    <col min="15880" max="15880" width="10.54296875" style="128" customWidth="1"/>
    <col min="15881" max="15881" width="3.08984375" style="128" customWidth="1"/>
    <col min="15882" max="15882" width="15.453125" style="128" customWidth="1"/>
    <col min="15883" max="15883" width="9.54296875" style="128" bestFit="1" customWidth="1"/>
    <col min="15884" max="15886" width="18.54296875" style="128" bestFit="1" customWidth="1"/>
    <col min="15887" max="15887" width="23.54296875" style="128" bestFit="1" customWidth="1"/>
    <col min="15888" max="15888" width="23.453125" style="128" customWidth="1"/>
    <col min="15889" max="15889" width="22.90625" style="128" customWidth="1"/>
    <col min="15890" max="15890" width="22.90625" style="128" bestFit="1" customWidth="1"/>
    <col min="15891" max="16129" width="8.90625" style="128"/>
    <col min="16130" max="16130" width="20.54296875" style="128" customWidth="1"/>
    <col min="16131" max="16131" width="10" style="128" bestFit="1" customWidth="1"/>
    <col min="16132" max="16135" width="7" style="128" customWidth="1"/>
    <col min="16136" max="16136" width="10.54296875" style="128" customWidth="1"/>
    <col min="16137" max="16137" width="3.08984375" style="128" customWidth="1"/>
    <col min="16138" max="16138" width="15.453125" style="128" customWidth="1"/>
    <col min="16139" max="16139" width="9.54296875" style="128" bestFit="1" customWidth="1"/>
    <col min="16140" max="16142" width="18.54296875" style="128" bestFit="1" customWidth="1"/>
    <col min="16143" max="16143" width="23.54296875" style="128" bestFit="1" customWidth="1"/>
    <col min="16144" max="16144" width="23.453125" style="128" customWidth="1"/>
    <col min="16145" max="16145" width="22.90625" style="128" customWidth="1"/>
    <col min="16146" max="16146" width="22.90625" style="128" bestFit="1" customWidth="1"/>
    <col min="16147" max="16384" width="8.90625" style="128"/>
  </cols>
  <sheetData>
    <row r="1" spans="1:13" x14ac:dyDescent="0.25">
      <c r="A1" s="174" t="s">
        <v>299</v>
      </c>
      <c r="B1" s="17" t="s">
        <v>78</v>
      </c>
      <c r="C1" s="204"/>
      <c r="D1" s="167"/>
      <c r="E1" s="167"/>
      <c r="F1" s="167"/>
      <c r="G1" s="167" t="str">
        <f>CONCATENATE(B1,". Antal MOV och PVV per väntande. Vårdkontakter: ",B2)</f>
        <v>Stockholm. Antal MOV och PVV per väntande. Vårdkontakter: (Alla)</v>
      </c>
      <c r="H1" s="167"/>
      <c r="I1" s="167"/>
    </row>
    <row r="2" spans="1:13" x14ac:dyDescent="0.25">
      <c r="A2" s="39" t="s">
        <v>301</v>
      </c>
      <c r="B2" s="17" t="s">
        <v>296</v>
      </c>
      <c r="C2" s="204"/>
    </row>
    <row r="3" spans="1:13" ht="12.75" customHeight="1" x14ac:dyDescent="0.3">
      <c r="A3" s="177"/>
      <c r="B3" s="177"/>
      <c r="C3" s="178" t="s">
        <v>208</v>
      </c>
      <c r="D3" s="178" t="s">
        <v>208</v>
      </c>
      <c r="E3" s="178" t="s">
        <v>208</v>
      </c>
      <c r="F3" s="178" t="s">
        <v>208</v>
      </c>
      <c r="G3" s="178" t="s">
        <v>208</v>
      </c>
      <c r="H3" s="169"/>
    </row>
    <row r="4" spans="1:13" ht="13" x14ac:dyDescent="0.3">
      <c r="A4" s="179"/>
      <c r="B4" s="180"/>
      <c r="C4" s="181" t="s">
        <v>137</v>
      </c>
      <c r="D4" s="182"/>
      <c r="E4" s="182"/>
      <c r="F4" s="183"/>
      <c r="G4" s="178" t="s">
        <v>302</v>
      </c>
      <c r="H4" s="170"/>
      <c r="I4" s="128"/>
      <c r="J4" s="128"/>
      <c r="K4" s="128"/>
      <c r="L4" s="128"/>
      <c r="M4" s="128"/>
    </row>
    <row r="5" spans="1:13" ht="13" x14ac:dyDescent="0.3">
      <c r="A5" s="184" t="s">
        <v>109</v>
      </c>
      <c r="B5" s="184" t="s">
        <v>0</v>
      </c>
      <c r="C5" s="185">
        <v>2017</v>
      </c>
      <c r="D5" s="186">
        <v>2018</v>
      </c>
      <c r="E5" s="186">
        <v>2019</v>
      </c>
      <c r="F5" s="187">
        <v>2020</v>
      </c>
      <c r="G5" s="178" t="s">
        <v>144</v>
      </c>
      <c r="H5" s="170"/>
      <c r="I5" s="128"/>
      <c r="J5" s="128"/>
      <c r="K5" s="128"/>
      <c r="L5" s="128"/>
      <c r="M5" s="128"/>
    </row>
    <row r="6" spans="1:13" ht="21" x14ac:dyDescent="0.3">
      <c r="A6" s="188" t="s">
        <v>300</v>
      </c>
      <c r="B6" s="179" t="s">
        <v>1</v>
      </c>
      <c r="C6" s="189">
        <v>53700</v>
      </c>
      <c r="D6" s="190">
        <v>58972</v>
      </c>
      <c r="E6" s="190">
        <v>64280</v>
      </c>
      <c r="F6" s="191">
        <v>64167</v>
      </c>
      <c r="G6" s="192">
        <f>(C6+D6+E6)/3</f>
        <v>58984</v>
      </c>
      <c r="H6" s="171"/>
      <c r="I6" s="128"/>
      <c r="J6" s="128"/>
      <c r="K6" s="128"/>
      <c r="L6" s="128"/>
      <c r="M6" s="128"/>
    </row>
    <row r="7" spans="1:13" ht="13" x14ac:dyDescent="0.3">
      <c r="A7" s="193"/>
      <c r="B7" s="194" t="s">
        <v>2</v>
      </c>
      <c r="C7" s="195">
        <v>53453</v>
      </c>
      <c r="D7" s="196">
        <v>57349</v>
      </c>
      <c r="E7" s="196">
        <v>70403</v>
      </c>
      <c r="F7" s="197">
        <v>61313</v>
      </c>
      <c r="G7" s="192">
        <f t="shared" ref="G7:G41" si="0">(C7+D7+E7)/3</f>
        <v>60401.666666666664</v>
      </c>
      <c r="H7" s="171"/>
      <c r="I7" s="128"/>
      <c r="J7" s="128"/>
      <c r="K7" s="128"/>
      <c r="L7" s="128"/>
      <c r="M7" s="128"/>
    </row>
    <row r="8" spans="1:13" ht="13" x14ac:dyDescent="0.3">
      <c r="A8" s="193"/>
      <c r="B8" s="194" t="s">
        <v>13</v>
      </c>
      <c r="C8" s="195">
        <v>51766</v>
      </c>
      <c r="D8" s="196">
        <v>53548</v>
      </c>
      <c r="E8" s="196">
        <v>65462</v>
      </c>
      <c r="F8" s="197">
        <v>52427</v>
      </c>
      <c r="G8" s="192">
        <f t="shared" si="0"/>
        <v>56925.333333333336</v>
      </c>
      <c r="H8" s="171"/>
      <c r="I8" s="128"/>
      <c r="J8" s="128"/>
      <c r="K8" s="128"/>
      <c r="L8" s="128"/>
      <c r="M8" s="128"/>
    </row>
    <row r="9" spans="1:13" ht="13" x14ac:dyDescent="0.3">
      <c r="A9" s="193"/>
      <c r="B9" s="194" t="s">
        <v>3</v>
      </c>
      <c r="C9" s="195">
        <v>51896</v>
      </c>
      <c r="D9" s="196">
        <v>56083</v>
      </c>
      <c r="E9" s="196">
        <v>67634</v>
      </c>
      <c r="F9" s="197">
        <v>46326</v>
      </c>
      <c r="G9" s="192">
        <f t="shared" si="0"/>
        <v>58537.666666666664</v>
      </c>
      <c r="H9" s="171"/>
      <c r="I9" s="128"/>
      <c r="J9" s="128"/>
      <c r="K9" s="128"/>
      <c r="L9" s="128"/>
      <c r="M9" s="128"/>
    </row>
    <row r="10" spans="1:13" ht="13" x14ac:dyDescent="0.3">
      <c r="A10" s="193"/>
      <c r="B10" s="194" t="s">
        <v>4</v>
      </c>
      <c r="C10" s="195">
        <v>53934</v>
      </c>
      <c r="D10" s="196">
        <v>57331</v>
      </c>
      <c r="E10" s="196">
        <v>71838</v>
      </c>
      <c r="F10" s="197">
        <v>44106</v>
      </c>
      <c r="G10" s="192">
        <f t="shared" si="0"/>
        <v>61034.333333333336</v>
      </c>
      <c r="H10" s="171"/>
      <c r="I10" s="128"/>
      <c r="J10" s="128"/>
      <c r="K10" s="128"/>
      <c r="L10" s="128"/>
      <c r="M10" s="128"/>
    </row>
    <row r="11" spans="1:13" ht="13" x14ac:dyDescent="0.3">
      <c r="A11" s="193"/>
      <c r="B11" s="194" t="s">
        <v>5</v>
      </c>
      <c r="C11" s="195">
        <v>51616</v>
      </c>
      <c r="D11" s="196">
        <v>54181</v>
      </c>
      <c r="E11" s="196">
        <v>53928</v>
      </c>
      <c r="F11" s="197">
        <v>48143</v>
      </c>
      <c r="G11" s="192">
        <f t="shared" si="0"/>
        <v>53241.666666666664</v>
      </c>
      <c r="H11" s="171"/>
      <c r="I11" s="128"/>
      <c r="J11" s="128"/>
      <c r="K11" s="128"/>
      <c r="L11" s="128"/>
      <c r="M11" s="128"/>
    </row>
    <row r="12" spans="1:13" ht="13" x14ac:dyDescent="0.3">
      <c r="A12" s="193"/>
      <c r="B12" s="194" t="s">
        <v>6</v>
      </c>
      <c r="C12" s="195">
        <v>55185</v>
      </c>
      <c r="D12" s="196">
        <v>57745</v>
      </c>
      <c r="E12" s="196">
        <v>61318</v>
      </c>
      <c r="F12" s="197">
        <v>52503</v>
      </c>
      <c r="G12" s="192">
        <f t="shared" si="0"/>
        <v>58082.666666666664</v>
      </c>
      <c r="H12" s="171"/>
      <c r="I12" s="128"/>
      <c r="J12" s="128"/>
      <c r="K12" s="128"/>
      <c r="L12" s="128"/>
      <c r="M12" s="128"/>
    </row>
    <row r="13" spans="1:13" ht="13" x14ac:dyDescent="0.3">
      <c r="A13" s="193"/>
      <c r="B13" s="194" t="s">
        <v>7</v>
      </c>
      <c r="C13" s="195">
        <v>61975</v>
      </c>
      <c r="D13" s="196">
        <v>64041</v>
      </c>
      <c r="E13" s="196">
        <v>69152</v>
      </c>
      <c r="F13" s="197">
        <v>61686</v>
      </c>
      <c r="G13" s="192">
        <f t="shared" si="0"/>
        <v>65056</v>
      </c>
      <c r="H13" s="171"/>
      <c r="I13" s="128"/>
      <c r="J13" s="128"/>
      <c r="K13" s="128"/>
      <c r="L13" s="128"/>
      <c r="M13" s="128"/>
    </row>
    <row r="14" spans="1:13" ht="13" x14ac:dyDescent="0.3">
      <c r="A14" s="193"/>
      <c r="B14" s="194" t="s">
        <v>14</v>
      </c>
      <c r="C14" s="195">
        <v>61250</v>
      </c>
      <c r="D14" s="196">
        <v>62979</v>
      </c>
      <c r="E14" s="196">
        <v>68583</v>
      </c>
      <c r="F14" s="197"/>
      <c r="G14" s="192">
        <f t="shared" si="0"/>
        <v>64270.666666666664</v>
      </c>
      <c r="H14" s="171"/>
      <c r="I14" s="128"/>
      <c r="J14" s="128"/>
      <c r="K14" s="128"/>
      <c r="L14" s="128"/>
      <c r="M14" s="128"/>
    </row>
    <row r="15" spans="1:13" ht="13" x14ac:dyDescent="0.3">
      <c r="A15" s="193"/>
      <c r="B15" s="194" t="s">
        <v>15</v>
      </c>
      <c r="C15" s="195">
        <v>63652</v>
      </c>
      <c r="D15" s="196">
        <v>68795</v>
      </c>
      <c r="E15" s="196">
        <v>64595</v>
      </c>
      <c r="F15" s="197"/>
      <c r="G15" s="192">
        <f t="shared" si="0"/>
        <v>65680.666666666672</v>
      </c>
      <c r="H15" s="171"/>
      <c r="I15" s="128"/>
      <c r="J15" s="128"/>
      <c r="K15" s="128"/>
      <c r="L15" s="128"/>
      <c r="M15" s="128"/>
    </row>
    <row r="16" spans="1:13" ht="13" x14ac:dyDescent="0.3">
      <c r="A16" s="193"/>
      <c r="B16" s="194" t="s">
        <v>16</v>
      </c>
      <c r="C16" s="195">
        <v>58770</v>
      </c>
      <c r="D16" s="196">
        <v>64191</v>
      </c>
      <c r="E16" s="196">
        <v>59399</v>
      </c>
      <c r="F16" s="197"/>
      <c r="G16" s="192">
        <f t="shared" si="0"/>
        <v>60786.666666666664</v>
      </c>
      <c r="H16" s="171"/>
      <c r="I16" s="128"/>
      <c r="J16" s="128"/>
      <c r="K16" s="128"/>
      <c r="L16" s="128"/>
      <c r="M16" s="128"/>
    </row>
    <row r="17" spans="1:13" ht="13" x14ac:dyDescent="0.3">
      <c r="A17" s="193"/>
      <c r="B17" s="194" t="s">
        <v>17</v>
      </c>
      <c r="C17" s="195">
        <v>54001</v>
      </c>
      <c r="D17" s="196">
        <v>56655</v>
      </c>
      <c r="E17" s="196">
        <v>56157</v>
      </c>
      <c r="F17" s="197"/>
      <c r="G17" s="192">
        <f t="shared" si="0"/>
        <v>55604.333333333336</v>
      </c>
      <c r="H17" s="171"/>
      <c r="I17" s="128"/>
      <c r="J17" s="128"/>
      <c r="K17" s="128"/>
      <c r="L17" s="128"/>
      <c r="M17" s="128"/>
    </row>
    <row r="18" spans="1:13" ht="13" x14ac:dyDescent="0.3">
      <c r="A18" s="188" t="s">
        <v>297</v>
      </c>
      <c r="B18" s="179" t="s">
        <v>1</v>
      </c>
      <c r="C18" s="189">
        <v>4720</v>
      </c>
      <c r="D18" s="190">
        <v>5112</v>
      </c>
      <c r="E18" s="190">
        <v>5033</v>
      </c>
      <c r="F18" s="191">
        <v>6063</v>
      </c>
      <c r="G18" s="192">
        <f t="shared" si="0"/>
        <v>4955</v>
      </c>
      <c r="H18" s="171"/>
      <c r="I18" s="169"/>
      <c r="J18" s="169"/>
      <c r="K18" s="169"/>
      <c r="L18" s="169"/>
      <c r="M18" s="169"/>
    </row>
    <row r="19" spans="1:13" ht="13" x14ac:dyDescent="0.3">
      <c r="A19" s="193"/>
      <c r="B19" s="194" t="s">
        <v>2</v>
      </c>
      <c r="C19" s="195">
        <v>4935</v>
      </c>
      <c r="D19" s="196">
        <v>5070</v>
      </c>
      <c r="E19" s="196">
        <v>5488</v>
      </c>
      <c r="F19" s="197">
        <v>6236</v>
      </c>
      <c r="G19" s="192">
        <f t="shared" si="0"/>
        <v>5164.333333333333</v>
      </c>
      <c r="H19" s="171"/>
      <c r="I19" s="169"/>
      <c r="J19" s="169"/>
      <c r="K19" s="169"/>
      <c r="L19" s="169"/>
      <c r="M19" s="169"/>
    </row>
    <row r="20" spans="1:13" ht="13" x14ac:dyDescent="0.3">
      <c r="A20" s="193"/>
      <c r="B20" s="194" t="s">
        <v>13</v>
      </c>
      <c r="C20" s="195">
        <v>5022</v>
      </c>
      <c r="D20" s="196">
        <v>5097</v>
      </c>
      <c r="E20" s="196">
        <v>5713</v>
      </c>
      <c r="F20" s="197">
        <v>7435</v>
      </c>
      <c r="G20" s="192">
        <f t="shared" si="0"/>
        <v>5277.333333333333</v>
      </c>
      <c r="H20" s="171"/>
      <c r="I20" s="169"/>
      <c r="J20" s="169"/>
      <c r="K20" s="169"/>
      <c r="L20" s="169"/>
      <c r="M20" s="169"/>
    </row>
    <row r="21" spans="1:13" ht="13" x14ac:dyDescent="0.3">
      <c r="A21" s="193"/>
      <c r="B21" s="194" t="s">
        <v>3</v>
      </c>
      <c r="C21" s="195">
        <v>5047</v>
      </c>
      <c r="D21" s="196">
        <v>4694</v>
      </c>
      <c r="E21" s="196">
        <v>5352</v>
      </c>
      <c r="F21" s="197">
        <v>8029</v>
      </c>
      <c r="G21" s="192">
        <f t="shared" si="0"/>
        <v>5031</v>
      </c>
      <c r="H21" s="171"/>
      <c r="I21" s="128"/>
      <c r="J21" s="128"/>
      <c r="K21" s="128"/>
      <c r="L21" s="128"/>
      <c r="M21" s="128"/>
    </row>
    <row r="22" spans="1:13" ht="13" x14ac:dyDescent="0.3">
      <c r="A22" s="193"/>
      <c r="B22" s="194" t="s">
        <v>4</v>
      </c>
      <c r="C22" s="195">
        <v>4897</v>
      </c>
      <c r="D22" s="196">
        <v>4728</v>
      </c>
      <c r="E22" s="196">
        <v>5241</v>
      </c>
      <c r="F22" s="197">
        <v>8218</v>
      </c>
      <c r="G22" s="192">
        <f t="shared" si="0"/>
        <v>4955.333333333333</v>
      </c>
      <c r="H22" s="171"/>
      <c r="I22" s="128"/>
      <c r="J22" s="128"/>
      <c r="K22" s="128"/>
      <c r="L22" s="128"/>
      <c r="M22" s="128"/>
    </row>
    <row r="23" spans="1:13" ht="13" x14ac:dyDescent="0.3">
      <c r="A23" s="193"/>
      <c r="B23" s="194" t="s">
        <v>5</v>
      </c>
      <c r="C23" s="195">
        <v>5096</v>
      </c>
      <c r="D23" s="196">
        <v>4866</v>
      </c>
      <c r="E23" s="196">
        <v>5249</v>
      </c>
      <c r="F23" s="197">
        <v>8494</v>
      </c>
      <c r="G23" s="192">
        <f t="shared" si="0"/>
        <v>5070.333333333333</v>
      </c>
      <c r="H23" s="171"/>
      <c r="I23" s="169"/>
      <c r="J23" s="175" t="s">
        <v>728</v>
      </c>
      <c r="K23" s="175" t="s">
        <v>728</v>
      </c>
      <c r="L23" s="175" t="s">
        <v>728</v>
      </c>
      <c r="M23" s="175" t="s">
        <v>728</v>
      </c>
    </row>
    <row r="24" spans="1:13" ht="13" x14ac:dyDescent="0.3">
      <c r="A24" s="193"/>
      <c r="B24" s="194" t="s">
        <v>6</v>
      </c>
      <c r="C24" s="195">
        <v>5626</v>
      </c>
      <c r="D24" s="196">
        <v>5355</v>
      </c>
      <c r="E24" s="196">
        <v>6184</v>
      </c>
      <c r="F24" s="197">
        <v>8922</v>
      </c>
      <c r="G24" s="192">
        <f t="shared" si="0"/>
        <v>5721.666666666667</v>
      </c>
      <c r="H24" s="171"/>
      <c r="I24" s="169"/>
      <c r="J24" s="175" t="s">
        <v>252</v>
      </c>
      <c r="K24" s="175" t="s">
        <v>252</v>
      </c>
      <c r="L24" s="175" t="s">
        <v>237</v>
      </c>
      <c r="M24" s="175" t="s">
        <v>237</v>
      </c>
    </row>
    <row r="25" spans="1:13" ht="13" x14ac:dyDescent="0.3">
      <c r="A25" s="193"/>
      <c r="B25" s="194" t="s">
        <v>7</v>
      </c>
      <c r="C25" s="195">
        <v>5601</v>
      </c>
      <c r="D25" s="196">
        <v>5210</v>
      </c>
      <c r="E25" s="196">
        <v>6147</v>
      </c>
      <c r="F25" s="197">
        <v>7811</v>
      </c>
      <c r="G25" s="192">
        <f t="shared" si="0"/>
        <v>5652.666666666667</v>
      </c>
      <c r="H25" s="171"/>
      <c r="I25" s="169"/>
      <c r="J25" s="175">
        <v>2020</v>
      </c>
      <c r="K25" s="175" t="s">
        <v>144</v>
      </c>
      <c r="L25" s="175">
        <v>2020</v>
      </c>
      <c r="M25" s="175" t="s">
        <v>144</v>
      </c>
    </row>
    <row r="26" spans="1:13" ht="13" x14ac:dyDescent="0.3">
      <c r="A26" s="193"/>
      <c r="B26" s="194" t="s">
        <v>14</v>
      </c>
      <c r="C26" s="195">
        <v>5424</v>
      </c>
      <c r="D26" s="196">
        <v>4581</v>
      </c>
      <c r="E26" s="196">
        <v>5539</v>
      </c>
      <c r="F26" s="197"/>
      <c r="G26" s="192">
        <f t="shared" si="0"/>
        <v>5181.333333333333</v>
      </c>
      <c r="H26" s="171"/>
      <c r="I26" s="172" t="s">
        <v>1</v>
      </c>
      <c r="J26" s="173">
        <f t="shared" ref="J26:K33" si="1">F18/F6*100</f>
        <v>9.4487820842489132</v>
      </c>
      <c r="K26" s="173">
        <f t="shared" si="1"/>
        <v>8.4005832090058323</v>
      </c>
      <c r="L26" s="173">
        <f t="shared" ref="L26:M33" si="2">F30/F6*100</f>
        <v>5.7054249068836009</v>
      </c>
      <c r="M26" s="173">
        <f t="shared" si="2"/>
        <v>6.685428816854289</v>
      </c>
    </row>
    <row r="27" spans="1:13" ht="13" x14ac:dyDescent="0.3">
      <c r="A27" s="193"/>
      <c r="B27" s="194" t="s">
        <v>15</v>
      </c>
      <c r="C27" s="195">
        <v>5245</v>
      </c>
      <c r="D27" s="196">
        <v>4950</v>
      </c>
      <c r="E27" s="196">
        <v>5777</v>
      </c>
      <c r="F27" s="197"/>
      <c r="G27" s="192">
        <f t="shared" si="0"/>
        <v>5324</v>
      </c>
      <c r="H27" s="171"/>
      <c r="I27" s="172" t="s">
        <v>2</v>
      </c>
      <c r="J27" s="173">
        <f t="shared" si="1"/>
        <v>10.170763133430105</v>
      </c>
      <c r="K27" s="173">
        <f t="shared" si="1"/>
        <v>8.5499848238183276</v>
      </c>
      <c r="L27" s="173">
        <f t="shared" si="2"/>
        <v>5.9008693099342713</v>
      </c>
      <c r="M27" s="173">
        <f t="shared" si="2"/>
        <v>6.4209045004276932</v>
      </c>
    </row>
    <row r="28" spans="1:13" ht="13" x14ac:dyDescent="0.3">
      <c r="A28" s="193"/>
      <c r="B28" s="194" t="s">
        <v>16</v>
      </c>
      <c r="C28" s="195">
        <v>5182</v>
      </c>
      <c r="D28" s="196">
        <v>5351</v>
      </c>
      <c r="E28" s="196">
        <v>5626</v>
      </c>
      <c r="F28" s="197"/>
      <c r="G28" s="192">
        <f t="shared" si="0"/>
        <v>5386.333333333333</v>
      </c>
      <c r="H28" s="171"/>
      <c r="I28" s="172" t="s">
        <v>13</v>
      </c>
      <c r="J28" s="173">
        <f t="shared" si="1"/>
        <v>14.181623972380644</v>
      </c>
      <c r="K28" s="173">
        <f t="shared" si="1"/>
        <v>9.2706235068159444</v>
      </c>
      <c r="L28" s="173">
        <f t="shared" si="2"/>
        <v>6.6664123447841757</v>
      </c>
      <c r="M28" s="173">
        <f t="shared" si="2"/>
        <v>6.2145734763667022</v>
      </c>
    </row>
    <row r="29" spans="1:13" ht="13" x14ac:dyDescent="0.3">
      <c r="A29" s="193"/>
      <c r="B29" s="194" t="s">
        <v>17</v>
      </c>
      <c r="C29" s="195">
        <v>5196</v>
      </c>
      <c r="D29" s="196">
        <v>5615</v>
      </c>
      <c r="E29" s="196">
        <v>6319</v>
      </c>
      <c r="F29" s="197"/>
      <c r="G29" s="192">
        <f t="shared" si="0"/>
        <v>5710</v>
      </c>
      <c r="H29" s="171"/>
      <c r="I29" s="172" t="s">
        <v>3</v>
      </c>
      <c r="J29" s="173">
        <f t="shared" si="1"/>
        <v>17.331520096705955</v>
      </c>
      <c r="K29" s="173">
        <f t="shared" si="1"/>
        <v>8.5944662411097141</v>
      </c>
      <c r="L29" s="173">
        <f t="shared" si="2"/>
        <v>8.8827008591287822</v>
      </c>
      <c r="M29" s="173">
        <f t="shared" si="2"/>
        <v>5.6960475591214772</v>
      </c>
    </row>
    <row r="30" spans="1:13" ht="13" x14ac:dyDescent="0.3">
      <c r="A30" s="188" t="s">
        <v>298</v>
      </c>
      <c r="B30" s="179" t="s">
        <v>1</v>
      </c>
      <c r="C30" s="189">
        <v>3929</v>
      </c>
      <c r="D30" s="190">
        <v>4114</v>
      </c>
      <c r="E30" s="190">
        <v>3787</v>
      </c>
      <c r="F30" s="191">
        <v>3661</v>
      </c>
      <c r="G30" s="192">
        <f t="shared" si="0"/>
        <v>3943.3333333333335</v>
      </c>
      <c r="H30" s="171"/>
      <c r="I30" s="172" t="s">
        <v>4</v>
      </c>
      <c r="J30" s="173">
        <f t="shared" si="1"/>
        <v>18.632385616469417</v>
      </c>
      <c r="K30" s="173">
        <f t="shared" si="1"/>
        <v>8.1189275981278293</v>
      </c>
      <c r="L30" s="173">
        <f t="shared" si="2"/>
        <v>12.571985670883782</v>
      </c>
      <c r="M30" s="173">
        <f t="shared" si="2"/>
        <v>5.504552082707546</v>
      </c>
    </row>
    <row r="31" spans="1:13" ht="13" x14ac:dyDescent="0.3">
      <c r="A31" s="193"/>
      <c r="B31" s="194" t="s">
        <v>2</v>
      </c>
      <c r="C31" s="195">
        <v>3770</v>
      </c>
      <c r="D31" s="196">
        <v>3989</v>
      </c>
      <c r="E31" s="196">
        <v>3876</v>
      </c>
      <c r="F31" s="197">
        <v>3618</v>
      </c>
      <c r="G31" s="192">
        <f t="shared" si="0"/>
        <v>3878.3333333333335</v>
      </c>
      <c r="H31" s="171"/>
      <c r="I31" s="172" t="s">
        <v>5</v>
      </c>
      <c r="J31" s="173">
        <f t="shared" si="1"/>
        <v>17.643271088216355</v>
      </c>
      <c r="K31" s="173">
        <f t="shared" si="1"/>
        <v>9.5232430740334948</v>
      </c>
      <c r="L31" s="173">
        <f t="shared" si="2"/>
        <v>13.428743534885653</v>
      </c>
      <c r="M31" s="173">
        <f t="shared" si="2"/>
        <v>6.52183440287995</v>
      </c>
    </row>
    <row r="32" spans="1:13" ht="13" x14ac:dyDescent="0.3">
      <c r="A32" s="193"/>
      <c r="B32" s="194" t="s">
        <v>13</v>
      </c>
      <c r="C32" s="195">
        <v>3454</v>
      </c>
      <c r="D32" s="196">
        <v>3609</v>
      </c>
      <c r="E32" s="196">
        <v>3550</v>
      </c>
      <c r="F32" s="197">
        <v>3495</v>
      </c>
      <c r="G32" s="192">
        <f t="shared" si="0"/>
        <v>3537.6666666666665</v>
      </c>
      <c r="H32" s="171"/>
      <c r="I32" s="172" t="s">
        <v>6</v>
      </c>
      <c r="J32" s="173">
        <f t="shared" si="1"/>
        <v>16.993314667733273</v>
      </c>
      <c r="K32" s="173">
        <f t="shared" si="1"/>
        <v>9.8509021624351512</v>
      </c>
      <c r="L32" s="173">
        <f t="shared" si="2"/>
        <v>12.511666000038094</v>
      </c>
      <c r="M32" s="173">
        <f t="shared" si="2"/>
        <v>7.8801478352692715</v>
      </c>
    </row>
    <row r="33" spans="1:13" ht="13" x14ac:dyDescent="0.3">
      <c r="A33" s="193"/>
      <c r="B33" s="194" t="s">
        <v>3</v>
      </c>
      <c r="C33" s="195">
        <v>3378</v>
      </c>
      <c r="D33" s="196">
        <v>3285</v>
      </c>
      <c r="E33" s="196">
        <v>3340</v>
      </c>
      <c r="F33" s="197">
        <v>4115</v>
      </c>
      <c r="G33" s="192">
        <f t="shared" si="0"/>
        <v>3334.3333333333335</v>
      </c>
      <c r="H33" s="171"/>
      <c r="I33" s="172" t="s">
        <v>7</v>
      </c>
      <c r="J33" s="173">
        <f t="shared" si="1"/>
        <v>12.66251661641215</v>
      </c>
      <c r="K33" s="173">
        <f t="shared" si="1"/>
        <v>8.6889244138383344</v>
      </c>
      <c r="L33" s="173">
        <f t="shared" si="2"/>
        <v>10.276237720066142</v>
      </c>
      <c r="M33" s="173">
        <f t="shared" si="2"/>
        <v>8.6704787670109855</v>
      </c>
    </row>
    <row r="34" spans="1:13" ht="13" x14ac:dyDescent="0.3">
      <c r="A34" s="193"/>
      <c r="B34" s="194" t="s">
        <v>4</v>
      </c>
      <c r="C34" s="195">
        <v>3552</v>
      </c>
      <c r="D34" s="196">
        <v>3396</v>
      </c>
      <c r="E34" s="196">
        <v>3131</v>
      </c>
      <c r="F34" s="197">
        <v>5545</v>
      </c>
      <c r="G34" s="192">
        <f t="shared" si="0"/>
        <v>3359.6666666666665</v>
      </c>
      <c r="H34" s="171"/>
      <c r="I34" s="172" t="s">
        <v>14</v>
      </c>
      <c r="J34" s="173"/>
      <c r="K34" s="173">
        <f>G26/G14*100</f>
        <v>8.0617388959193406</v>
      </c>
      <c r="L34" s="173"/>
      <c r="M34" s="173">
        <f>G38/G14*100</f>
        <v>7.9019978009667451</v>
      </c>
    </row>
    <row r="35" spans="1:13" ht="13" x14ac:dyDescent="0.3">
      <c r="A35" s="193"/>
      <c r="B35" s="194" t="s">
        <v>5</v>
      </c>
      <c r="C35" s="195">
        <v>4021</v>
      </c>
      <c r="D35" s="196">
        <v>3580</v>
      </c>
      <c r="E35" s="196">
        <v>2816</v>
      </c>
      <c r="F35" s="197">
        <v>6465</v>
      </c>
      <c r="G35" s="192">
        <f t="shared" si="0"/>
        <v>3472.3333333333335</v>
      </c>
      <c r="H35" s="171"/>
      <c r="I35" s="172" t="s">
        <v>15</v>
      </c>
      <c r="J35" s="173"/>
      <c r="K35" s="173">
        <f>G27/G15*100</f>
        <v>8.1058860547497495</v>
      </c>
      <c r="L35" s="173"/>
      <c r="M35" s="173">
        <f>G39/G15*100</f>
        <v>6.1002222876341081</v>
      </c>
    </row>
    <row r="36" spans="1:13" ht="13" x14ac:dyDescent="0.3">
      <c r="A36" s="193"/>
      <c r="B36" s="194" t="s">
        <v>6</v>
      </c>
      <c r="C36" s="195">
        <v>4901</v>
      </c>
      <c r="D36" s="196">
        <v>4807</v>
      </c>
      <c r="E36" s="196">
        <v>4023</v>
      </c>
      <c r="F36" s="197">
        <v>6569</v>
      </c>
      <c r="G36" s="192">
        <f t="shared" si="0"/>
        <v>4577</v>
      </c>
      <c r="H36" s="171"/>
      <c r="I36" s="172" t="s">
        <v>16</v>
      </c>
      <c r="J36" s="173"/>
      <c r="K36" s="173">
        <f>G28/G16*100</f>
        <v>8.861044088615925</v>
      </c>
      <c r="L36" s="173"/>
      <c r="M36" s="173">
        <f>G40/G16*100</f>
        <v>5.8017109015134896</v>
      </c>
    </row>
    <row r="37" spans="1:13" ht="13" x14ac:dyDescent="0.3">
      <c r="A37" s="193"/>
      <c r="B37" s="194" t="s">
        <v>7</v>
      </c>
      <c r="C37" s="195">
        <v>6161</v>
      </c>
      <c r="D37" s="196">
        <v>5935</v>
      </c>
      <c r="E37" s="196">
        <v>4826</v>
      </c>
      <c r="F37" s="197">
        <v>6339</v>
      </c>
      <c r="G37" s="192">
        <f t="shared" si="0"/>
        <v>5640.666666666667</v>
      </c>
      <c r="H37" s="171"/>
      <c r="I37" s="172" t="s">
        <v>17</v>
      </c>
      <c r="J37" s="173"/>
      <c r="K37" s="173">
        <f>G29/G17*100</f>
        <v>10.268983832195332</v>
      </c>
      <c r="L37" s="173"/>
      <c r="M37" s="173">
        <f>G41/G17*100</f>
        <v>6.5870165994257031</v>
      </c>
    </row>
    <row r="38" spans="1:13" ht="13" x14ac:dyDescent="0.3">
      <c r="A38" s="193"/>
      <c r="B38" s="194" t="s">
        <v>14</v>
      </c>
      <c r="C38" s="195">
        <v>5527</v>
      </c>
      <c r="D38" s="196">
        <v>5211</v>
      </c>
      <c r="E38" s="196">
        <v>4498</v>
      </c>
      <c r="F38" s="197"/>
      <c r="G38" s="192">
        <f t="shared" si="0"/>
        <v>5078.666666666667</v>
      </c>
      <c r="H38" s="171"/>
      <c r="I38" s="169"/>
      <c r="J38" s="169"/>
      <c r="K38" s="169"/>
      <c r="L38" s="169"/>
      <c r="M38" s="169"/>
    </row>
    <row r="39" spans="1:13" ht="13" x14ac:dyDescent="0.3">
      <c r="A39" s="193"/>
      <c r="B39" s="194" t="s">
        <v>15</v>
      </c>
      <c r="C39" s="195">
        <v>4405</v>
      </c>
      <c r="D39" s="196">
        <v>4131</v>
      </c>
      <c r="E39" s="196">
        <v>3484</v>
      </c>
      <c r="F39" s="197"/>
      <c r="G39" s="192">
        <f t="shared" si="0"/>
        <v>4006.6666666666665</v>
      </c>
      <c r="H39" s="171"/>
      <c r="I39" s="169"/>
      <c r="J39" s="169"/>
      <c r="K39" s="169"/>
      <c r="L39" s="169"/>
      <c r="M39" s="169"/>
    </row>
    <row r="40" spans="1:13" ht="13" x14ac:dyDescent="0.3">
      <c r="A40" s="193"/>
      <c r="B40" s="194" t="s">
        <v>16</v>
      </c>
      <c r="C40" s="195">
        <v>3883</v>
      </c>
      <c r="D40" s="196">
        <v>3668</v>
      </c>
      <c r="E40" s="196">
        <v>3029</v>
      </c>
      <c r="F40" s="197"/>
      <c r="G40" s="192">
        <f t="shared" si="0"/>
        <v>3526.6666666666665</v>
      </c>
      <c r="H40" s="171"/>
      <c r="I40" s="169"/>
      <c r="J40" s="169"/>
      <c r="K40" s="169"/>
      <c r="L40" s="169"/>
      <c r="M40" s="169"/>
    </row>
    <row r="41" spans="1:13" ht="13" x14ac:dyDescent="0.3">
      <c r="A41" s="198"/>
      <c r="B41" s="199" t="s">
        <v>17</v>
      </c>
      <c r="C41" s="200">
        <v>3888</v>
      </c>
      <c r="D41" s="201">
        <v>3677</v>
      </c>
      <c r="E41" s="201">
        <v>3423</v>
      </c>
      <c r="F41" s="202"/>
      <c r="G41" s="192">
        <f t="shared" si="0"/>
        <v>3662.6666666666665</v>
      </c>
      <c r="H41" s="171"/>
      <c r="I41" s="169"/>
      <c r="J41" s="169"/>
      <c r="K41" s="169"/>
      <c r="L41" s="169"/>
      <c r="M41" s="169"/>
    </row>
  </sheetData>
  <pageMargins left="0.7" right="0.7" top="0.75" bottom="0.75" header="0.3" footer="0.3"/>
  <pageSetup paperSize="9" orientation="portrait" r:id="rId2"/>
  <drawing r:id="rId3"/>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tint="-0.499984740745262"/>
  </sheetPr>
  <dimension ref="A1:AR44"/>
  <sheetViews>
    <sheetView zoomScaleNormal="100" workbookViewId="0"/>
  </sheetViews>
  <sheetFormatPr defaultColWidth="9.08984375" defaultRowHeight="11.5" x14ac:dyDescent="0.3"/>
  <cols>
    <col min="1" max="1" width="27.54296875" style="85" bestFit="1" customWidth="1"/>
    <col min="2" max="2" width="6" style="85" bestFit="1" customWidth="1"/>
    <col min="3" max="4" width="4.54296875" style="85" bestFit="1" customWidth="1"/>
    <col min="5" max="5" width="6" style="85" bestFit="1" customWidth="1"/>
    <col min="6" max="6" width="4.54296875" style="85" bestFit="1" customWidth="1"/>
    <col min="7" max="7" width="11.08984375" style="85" bestFit="1" customWidth="1"/>
    <col min="8" max="8" width="4.54296875" style="85" bestFit="1" customWidth="1"/>
    <col min="9" max="11" width="6" style="85" bestFit="1" customWidth="1"/>
    <col min="12" max="12" width="8.54296875" style="85" bestFit="1" customWidth="1"/>
    <col min="13" max="13" width="4.54296875" style="85" bestFit="1" customWidth="1"/>
    <col min="14" max="15" width="6" style="85" bestFit="1" customWidth="1"/>
    <col min="16" max="16" width="8.54296875" style="85" bestFit="1" customWidth="1"/>
    <col min="17" max="17" width="6" style="85" bestFit="1" customWidth="1"/>
    <col min="18" max="19" width="4.54296875" style="85" bestFit="1" customWidth="1"/>
    <col min="20" max="20" width="6" style="85" bestFit="1" customWidth="1"/>
    <col min="21" max="22" width="4.54296875" style="85" bestFit="1" customWidth="1"/>
    <col min="23" max="23" width="6.453125" style="86" customWidth="1"/>
    <col min="24" max="25" width="5.453125" style="85" customWidth="1"/>
    <col min="26" max="26" width="30.90625" style="85" customWidth="1"/>
    <col min="27" max="27" width="9.453125" style="85" customWidth="1"/>
    <col min="28" max="28" width="43" style="85" bestFit="1" customWidth="1"/>
    <col min="29" max="29" width="9.08984375" style="85" customWidth="1"/>
    <col min="30" max="30" width="17.54296875" style="85" customWidth="1"/>
    <col min="31" max="31" width="9.453125" style="85" customWidth="1"/>
    <col min="32" max="32" width="6.54296875" style="85" customWidth="1"/>
    <col min="33" max="33" width="9" style="85" customWidth="1"/>
    <col min="34" max="34" width="24.453125" style="85" bestFit="1" customWidth="1"/>
    <col min="35" max="35" width="9" style="85" customWidth="1"/>
    <col min="36" max="36" width="22.54296875" style="85" customWidth="1"/>
    <col min="37" max="37" width="9.453125" style="85" customWidth="1"/>
    <col min="38" max="38" width="53.90625" style="85" bestFit="1" customWidth="1"/>
    <col min="39" max="39" width="9.08984375" style="85" customWidth="1"/>
    <col min="40" max="40" width="37" style="85" bestFit="1" customWidth="1"/>
    <col min="41" max="41" width="9.08984375" style="85" customWidth="1"/>
    <col min="42" max="42" width="12.54296875" style="85" bestFit="1" customWidth="1"/>
    <col min="43" max="43" width="9" style="85" customWidth="1"/>
    <col min="44" max="44" width="11.90625" style="85" bestFit="1" customWidth="1"/>
    <col min="45" max="45" width="100.453125" style="85" bestFit="1" customWidth="1"/>
    <col min="46" max="46" width="56" style="85" bestFit="1" customWidth="1"/>
    <col min="47" max="47" width="45.90625" style="85" bestFit="1" customWidth="1"/>
    <col min="48" max="48" width="83.453125" style="85" bestFit="1" customWidth="1"/>
    <col min="49" max="49" width="73.453125" style="85" bestFit="1" customWidth="1"/>
    <col min="50" max="50" width="56" style="85" bestFit="1" customWidth="1"/>
    <col min="51" max="51" width="45.90625" style="85" bestFit="1" customWidth="1"/>
    <col min="52" max="52" width="98.54296875" style="85" bestFit="1" customWidth="1"/>
    <col min="53" max="53" width="88.54296875" style="85" bestFit="1" customWidth="1"/>
    <col min="54" max="54" width="56" style="85" bestFit="1" customWidth="1"/>
    <col min="55" max="55" width="45.90625" style="85" bestFit="1" customWidth="1"/>
    <col min="56" max="56" width="86.54296875" style="85" bestFit="1" customWidth="1"/>
    <col min="57" max="57" width="76.54296875" style="85" bestFit="1" customWidth="1"/>
    <col min="58" max="58" width="73.54296875" style="85" bestFit="1" customWidth="1"/>
    <col min="59" max="59" width="45.90625" style="85" bestFit="1" customWidth="1"/>
    <col min="60" max="60" width="127.453125" style="85" bestFit="1" customWidth="1"/>
    <col min="61" max="61" width="117.453125" style="85" bestFit="1" customWidth="1"/>
    <col min="62" max="62" width="56" style="85" bestFit="1" customWidth="1"/>
    <col min="63" max="63" width="45.90625" style="85" bestFit="1" customWidth="1"/>
    <col min="64" max="64" width="105.08984375" style="85" bestFit="1" customWidth="1"/>
    <col min="65" max="65" width="95" style="85" bestFit="1" customWidth="1"/>
    <col min="66" max="66" width="56" style="85" bestFit="1" customWidth="1"/>
    <col min="67" max="67" width="45.90625" style="85" bestFit="1" customWidth="1"/>
    <col min="68" max="68" width="68.54296875" style="85" bestFit="1" customWidth="1"/>
    <col min="69" max="69" width="58.453125" style="85" bestFit="1" customWidth="1"/>
    <col min="70" max="70" width="56" style="85" bestFit="1" customWidth="1"/>
    <col min="71" max="71" width="45.90625" style="85" bestFit="1" customWidth="1"/>
    <col min="72" max="72" width="78.453125" style="85" bestFit="1" customWidth="1"/>
    <col min="73" max="73" width="68.453125" style="85" bestFit="1" customWidth="1"/>
    <col min="74" max="74" width="56" style="85" bestFit="1" customWidth="1"/>
    <col min="75" max="75" width="45.90625" style="85" bestFit="1" customWidth="1"/>
    <col min="76" max="76" width="92.90625" style="85" bestFit="1" customWidth="1"/>
    <col min="77" max="77" width="82.54296875" style="85" bestFit="1" customWidth="1"/>
    <col min="78" max="78" width="56" style="85" bestFit="1" customWidth="1"/>
    <col min="79" max="79" width="45.90625" style="85" bestFit="1" customWidth="1"/>
    <col min="80" max="80" width="73.453125" style="85" bestFit="1" customWidth="1"/>
    <col min="81" max="81" width="63.453125" style="85" bestFit="1" customWidth="1"/>
    <col min="82" max="82" width="56" style="85" bestFit="1" customWidth="1"/>
    <col min="83" max="83" width="45.90625" style="85" bestFit="1" customWidth="1"/>
    <col min="84" max="84" width="61.54296875" style="85" bestFit="1" customWidth="1"/>
    <col min="85" max="85" width="51.54296875" style="85" bestFit="1" customWidth="1"/>
    <col min="86" max="86" width="61.54296875" style="85" bestFit="1" customWidth="1"/>
    <col min="87" max="87" width="51.54296875" style="85" bestFit="1" customWidth="1"/>
    <col min="88" max="16384" width="9.08984375" style="85"/>
  </cols>
  <sheetData>
    <row r="1" spans="1:44" s="102" customFormat="1" ht="15" x14ac:dyDescent="0.3">
      <c r="A1" s="101" t="s">
        <v>700</v>
      </c>
      <c r="W1" s="103"/>
    </row>
    <row r="2" spans="1:44" x14ac:dyDescent="0.3">
      <c r="A2" s="85" t="s">
        <v>829</v>
      </c>
    </row>
    <row r="4" spans="1:44" s="90" customFormat="1" ht="142.4" customHeight="1" x14ac:dyDescent="0.3">
      <c r="A4" s="87" t="s">
        <v>699</v>
      </c>
      <c r="B4" s="88" t="s">
        <v>146</v>
      </c>
      <c r="C4" s="88" t="s">
        <v>147</v>
      </c>
      <c r="D4" s="88" t="s">
        <v>148</v>
      </c>
      <c r="E4" s="88" t="s">
        <v>149</v>
      </c>
      <c r="F4" s="88" t="s">
        <v>150</v>
      </c>
      <c r="G4" s="88" t="s">
        <v>151</v>
      </c>
      <c r="H4" s="88" t="s">
        <v>152</v>
      </c>
      <c r="I4" s="88" t="s">
        <v>153</v>
      </c>
      <c r="J4" s="88" t="s">
        <v>154</v>
      </c>
      <c r="K4" s="88" t="s">
        <v>155</v>
      </c>
      <c r="L4" s="88" t="s">
        <v>156</v>
      </c>
      <c r="M4" s="88" t="s">
        <v>157</v>
      </c>
      <c r="N4" s="88" t="s">
        <v>158</v>
      </c>
      <c r="O4" s="88" t="s">
        <v>159</v>
      </c>
      <c r="P4" s="88" t="s">
        <v>160</v>
      </c>
      <c r="Q4" s="88" t="s">
        <v>161</v>
      </c>
      <c r="R4" s="88" t="s">
        <v>162</v>
      </c>
      <c r="S4" s="88" t="s">
        <v>163</v>
      </c>
      <c r="T4" s="88" t="s">
        <v>164</v>
      </c>
      <c r="U4" s="88" t="s">
        <v>165</v>
      </c>
      <c r="V4" s="88" t="s">
        <v>811</v>
      </c>
      <c r="W4" s="89"/>
    </row>
    <row r="5" spans="1:44" s="93" customFormat="1" ht="25.5" customHeight="1" x14ac:dyDescent="0.3">
      <c r="A5" s="91" t="s">
        <v>698</v>
      </c>
      <c r="B5" s="104" t="s">
        <v>166</v>
      </c>
      <c r="C5" s="104" t="s">
        <v>167</v>
      </c>
      <c r="D5" s="104" t="s">
        <v>168</v>
      </c>
      <c r="E5" s="104" t="s">
        <v>169</v>
      </c>
      <c r="F5" s="104" t="s">
        <v>170</v>
      </c>
      <c r="G5" s="104" t="s">
        <v>171</v>
      </c>
      <c r="H5" s="104" t="s">
        <v>172</v>
      </c>
      <c r="I5" s="104" t="s">
        <v>173</v>
      </c>
      <c r="J5" s="104" t="s">
        <v>174</v>
      </c>
      <c r="K5" s="104" t="s">
        <v>175</v>
      </c>
      <c r="L5" s="104" t="s">
        <v>176</v>
      </c>
      <c r="M5" s="104" t="s">
        <v>177</v>
      </c>
      <c r="N5" s="104" t="s">
        <v>178</v>
      </c>
      <c r="O5" s="104" t="s">
        <v>179</v>
      </c>
      <c r="P5" s="104" t="s">
        <v>180</v>
      </c>
      <c r="Q5" s="104" t="s">
        <v>181</v>
      </c>
      <c r="R5" s="104" t="s">
        <v>182</v>
      </c>
      <c r="S5" s="104" t="s">
        <v>183</v>
      </c>
      <c r="T5" s="104" t="s">
        <v>184</v>
      </c>
      <c r="U5" s="104" t="s">
        <v>185</v>
      </c>
      <c r="V5" s="104" t="s">
        <v>186</v>
      </c>
      <c r="W5" s="92"/>
      <c r="X5" s="85"/>
      <c r="Y5" s="85"/>
      <c r="Z5" s="85"/>
      <c r="AA5" s="85"/>
      <c r="AB5" s="85"/>
      <c r="AC5" s="85"/>
      <c r="AD5" s="85"/>
      <c r="AE5" s="85"/>
      <c r="AF5" s="85"/>
      <c r="AG5" s="85"/>
      <c r="AH5" s="85"/>
      <c r="AI5" s="85"/>
      <c r="AJ5" s="85"/>
      <c r="AK5" s="85"/>
      <c r="AL5" s="85"/>
      <c r="AM5" s="85"/>
      <c r="AN5" s="85"/>
      <c r="AO5" s="85"/>
      <c r="AP5" s="85"/>
      <c r="AQ5" s="85"/>
      <c r="AR5" s="85"/>
    </row>
    <row r="6" spans="1:44" ht="20.399999999999999" customHeight="1" x14ac:dyDescent="0.3">
      <c r="A6" s="94" t="s">
        <v>661</v>
      </c>
      <c r="B6" s="95"/>
      <c r="C6" s="95"/>
      <c r="D6" s="95"/>
      <c r="E6" s="95"/>
      <c r="F6" s="95"/>
      <c r="G6" s="95"/>
      <c r="H6" s="95"/>
      <c r="I6" s="95"/>
      <c r="J6" s="95"/>
      <c r="K6" s="95"/>
      <c r="L6" s="95"/>
      <c r="M6" s="95"/>
      <c r="N6" s="95"/>
      <c r="O6" s="95"/>
      <c r="P6" s="95"/>
      <c r="Q6" s="95"/>
      <c r="R6" s="95"/>
      <c r="S6" s="95"/>
      <c r="T6" s="95"/>
      <c r="U6" s="95"/>
      <c r="V6" s="95"/>
      <c r="W6" s="96"/>
    </row>
    <row r="7" spans="1:44" x14ac:dyDescent="0.3">
      <c r="A7" s="97" t="s">
        <v>187</v>
      </c>
      <c r="B7" s="95">
        <v>-0.68600000000000005</v>
      </c>
      <c r="C7" s="95">
        <v>-2.5999999999999999E-2</v>
      </c>
      <c r="D7" s="95">
        <v>-0.373</v>
      </c>
      <c r="E7" s="95">
        <v>-0.67300000000000004</v>
      </c>
      <c r="F7" s="95">
        <v>-0.27200000000000002</v>
      </c>
      <c r="G7" s="95">
        <v>0</v>
      </c>
      <c r="H7" s="95">
        <v>-0.16200000000000001</v>
      </c>
      <c r="I7" s="95">
        <v>-1</v>
      </c>
      <c r="J7" s="95">
        <v>-0.65600000000000003</v>
      </c>
      <c r="K7" s="95">
        <v>-0.61299999999999999</v>
      </c>
      <c r="L7" s="95">
        <v>-0.38900000000000001</v>
      </c>
      <c r="M7" s="95">
        <v>-0.54400000000000004</v>
      </c>
      <c r="N7" s="95">
        <v>0.113</v>
      </c>
      <c r="O7" s="95">
        <v>-0.42399999999999999</v>
      </c>
      <c r="P7" s="95">
        <v>-0.112</v>
      </c>
      <c r="Q7" s="95">
        <v>-0.625</v>
      </c>
      <c r="R7" s="95">
        <v>0.16700000000000001</v>
      </c>
      <c r="S7" s="95">
        <v>0.56799999999999995</v>
      </c>
      <c r="T7" s="95"/>
      <c r="U7" s="95">
        <v>-0.11</v>
      </c>
      <c r="V7" s="95"/>
      <c r="W7" s="98"/>
    </row>
    <row r="8" spans="1:44" x14ac:dyDescent="0.3">
      <c r="A8" s="97" t="s">
        <v>188</v>
      </c>
      <c r="B8" s="95">
        <v>-0.71099999999999997</v>
      </c>
      <c r="C8" s="95">
        <v>-0.159</v>
      </c>
      <c r="D8" s="95">
        <v>-0.20799999999999999</v>
      </c>
      <c r="E8" s="95">
        <v>-0.121</v>
      </c>
      <c r="F8" s="95">
        <v>-0.40799999999999997</v>
      </c>
      <c r="G8" s="95">
        <v>0</v>
      </c>
      <c r="H8" s="95">
        <v>-0.19600000000000001</v>
      </c>
      <c r="I8" s="95">
        <v>6.3E-2</v>
      </c>
      <c r="J8" s="95">
        <v>-0.33100000000000002</v>
      </c>
      <c r="K8" s="95">
        <v>-0.53300000000000003</v>
      </c>
      <c r="L8" s="95">
        <v>-0.438</v>
      </c>
      <c r="M8" s="95">
        <v>-0.57399999999999995</v>
      </c>
      <c r="N8" s="95">
        <v>-3.9E-2</v>
      </c>
      <c r="O8" s="95">
        <v>-0.498</v>
      </c>
      <c r="P8" s="95">
        <v>-0.46800000000000003</v>
      </c>
      <c r="Q8" s="95">
        <v>-0.46200000000000002</v>
      </c>
      <c r="R8" s="95">
        <v>-0.34799999999999998</v>
      </c>
      <c r="S8" s="95">
        <v>-0.16200000000000001</v>
      </c>
      <c r="T8" s="95"/>
      <c r="U8" s="95">
        <v>-5.3999999999999999E-2</v>
      </c>
      <c r="V8" s="95">
        <v>-0.157</v>
      </c>
      <c r="W8" s="98"/>
    </row>
    <row r="9" spans="1:44" x14ac:dyDescent="0.3">
      <c r="A9" s="97" t="s">
        <v>189</v>
      </c>
      <c r="B9" s="95">
        <v>-8.8999999999999996E-2</v>
      </c>
      <c r="C9" s="95">
        <v>8.1000000000000003E-2</v>
      </c>
      <c r="D9" s="95">
        <v>-0.158</v>
      </c>
      <c r="E9" s="95">
        <v>-0.436</v>
      </c>
      <c r="F9" s="95">
        <v>-0.14799999999999999</v>
      </c>
      <c r="G9" s="95">
        <v>-1</v>
      </c>
      <c r="H9" s="95">
        <v>-0.57499999999999996</v>
      </c>
      <c r="I9" s="95">
        <v>-8.1000000000000003E-2</v>
      </c>
      <c r="J9" s="95">
        <v>-0.37</v>
      </c>
      <c r="K9" s="95">
        <v>-0.36799999999999999</v>
      </c>
      <c r="L9" s="95">
        <v>-0.216</v>
      </c>
      <c r="M9" s="95">
        <v>-0.39800000000000002</v>
      </c>
      <c r="N9" s="95">
        <v>-0.20699999999999999</v>
      </c>
      <c r="O9" s="95">
        <v>-0.443</v>
      </c>
      <c r="P9" s="95">
        <v>-0.186</v>
      </c>
      <c r="Q9" s="95">
        <v>-0.57899999999999996</v>
      </c>
      <c r="R9" s="95">
        <v>-0.34100000000000003</v>
      </c>
      <c r="S9" s="95">
        <v>0.318</v>
      </c>
      <c r="T9" s="95">
        <v>-0.8</v>
      </c>
      <c r="U9" s="95">
        <v>-0.2</v>
      </c>
      <c r="V9" s="95">
        <v>-0.36699999999999999</v>
      </c>
      <c r="W9" s="98"/>
    </row>
    <row r="10" spans="1:44" x14ac:dyDescent="0.3">
      <c r="A10" s="97" t="s">
        <v>190</v>
      </c>
      <c r="B10" s="95">
        <v>-0.53400000000000003</v>
      </c>
      <c r="C10" s="95"/>
      <c r="D10" s="95">
        <v>-0.112</v>
      </c>
      <c r="E10" s="95">
        <v>-0.83099999999999996</v>
      </c>
      <c r="F10" s="95">
        <v>-0.505</v>
      </c>
      <c r="G10" s="95">
        <v>-0.29399999999999998</v>
      </c>
      <c r="H10" s="95">
        <v>-0.38500000000000001</v>
      </c>
      <c r="I10" s="95">
        <v>0</v>
      </c>
      <c r="J10" s="95">
        <v>-0.44600000000000001</v>
      </c>
      <c r="K10" s="95">
        <v>-0.68700000000000006</v>
      </c>
      <c r="L10" s="95">
        <v>-0.36699999999999999</v>
      </c>
      <c r="M10" s="95">
        <v>-0.54400000000000004</v>
      </c>
      <c r="N10" s="95">
        <v>-0.27600000000000002</v>
      </c>
      <c r="O10" s="95">
        <v>-0.52900000000000003</v>
      </c>
      <c r="P10" s="95">
        <v>-0.25600000000000001</v>
      </c>
      <c r="Q10" s="95">
        <v>-0.69199999999999995</v>
      </c>
      <c r="R10" s="95">
        <v>0</v>
      </c>
      <c r="S10" s="95">
        <v>-0.47199999999999998</v>
      </c>
      <c r="T10" s="95"/>
      <c r="U10" s="95">
        <v>-0.52500000000000002</v>
      </c>
      <c r="V10" s="95">
        <v>-0.22800000000000001</v>
      </c>
      <c r="W10" s="98"/>
    </row>
    <row r="11" spans="1:44" x14ac:dyDescent="0.3">
      <c r="A11" s="97" t="s">
        <v>191</v>
      </c>
      <c r="B11" s="95">
        <v>-0.158</v>
      </c>
      <c r="C11" s="95">
        <v>-0.19700000000000001</v>
      </c>
      <c r="D11" s="95">
        <v>-0.04</v>
      </c>
      <c r="E11" s="95">
        <v>-0.35399999999999998</v>
      </c>
      <c r="F11" s="95">
        <v>-0.16600000000000001</v>
      </c>
      <c r="G11" s="95">
        <v>-0.2</v>
      </c>
      <c r="H11" s="95">
        <v>-0.438</v>
      </c>
      <c r="I11" s="95">
        <v>-4.4999999999999998E-2</v>
      </c>
      <c r="J11" s="95">
        <v>-0.41</v>
      </c>
      <c r="K11" s="95">
        <v>-0.35099999999999998</v>
      </c>
      <c r="L11" s="95">
        <v>-0.41799999999999998</v>
      </c>
      <c r="M11" s="95">
        <v>-0.46</v>
      </c>
      <c r="N11" s="95">
        <v>-0.18099999999999999</v>
      </c>
      <c r="O11" s="95">
        <v>-0.4</v>
      </c>
      <c r="P11" s="95">
        <v>-0.1</v>
      </c>
      <c r="Q11" s="95">
        <v>-0.54800000000000004</v>
      </c>
      <c r="R11" s="95">
        <v>-0.125</v>
      </c>
      <c r="S11" s="95">
        <v>-0.41099999999999998</v>
      </c>
      <c r="T11" s="95"/>
      <c r="U11" s="95">
        <v>-0.13100000000000001</v>
      </c>
      <c r="V11" s="95">
        <v>-0.42799999999999999</v>
      </c>
      <c r="W11" s="98"/>
    </row>
    <row r="12" spans="1:44" x14ac:dyDescent="0.3">
      <c r="A12" s="97" t="s">
        <v>192</v>
      </c>
      <c r="B12" s="95">
        <v>-0.26300000000000001</v>
      </c>
      <c r="C12" s="95">
        <v>-5.8000000000000003E-2</v>
      </c>
      <c r="D12" s="95">
        <v>-0.161</v>
      </c>
      <c r="E12" s="95">
        <v>-0.8</v>
      </c>
      <c r="F12" s="95">
        <v>-0.121</v>
      </c>
      <c r="G12" s="95"/>
      <c r="H12" s="95">
        <v>-0.28599999999999998</v>
      </c>
      <c r="I12" s="95">
        <v>3</v>
      </c>
      <c r="J12" s="95">
        <v>-0.36</v>
      </c>
      <c r="K12" s="95">
        <v>-0.59</v>
      </c>
      <c r="L12" s="95">
        <v>-0.46800000000000003</v>
      </c>
      <c r="M12" s="95">
        <v>-0.246</v>
      </c>
      <c r="N12" s="95">
        <v>-0.11600000000000001</v>
      </c>
      <c r="O12" s="95">
        <v>-0.41699999999999998</v>
      </c>
      <c r="P12" s="95">
        <v>-0.28799999999999998</v>
      </c>
      <c r="Q12" s="95">
        <v>-0.69899999999999995</v>
      </c>
      <c r="R12" s="95">
        <v>-0.23799999999999999</v>
      </c>
      <c r="S12" s="95">
        <v>-0.28599999999999998</v>
      </c>
      <c r="T12" s="95"/>
      <c r="U12" s="95">
        <v>-0.38300000000000001</v>
      </c>
      <c r="V12" s="95"/>
      <c r="W12" s="98"/>
    </row>
    <row r="13" spans="1:44" x14ac:dyDescent="0.3">
      <c r="A13" s="97" t="s">
        <v>193</v>
      </c>
      <c r="B13" s="95">
        <v>-2.3E-2</v>
      </c>
      <c r="C13" s="95">
        <v>5.3999999999999999E-2</v>
      </c>
      <c r="D13" s="95">
        <v>0.36799999999999999</v>
      </c>
      <c r="E13" s="95">
        <v>-0.77800000000000002</v>
      </c>
      <c r="F13" s="95">
        <v>-0.42599999999999999</v>
      </c>
      <c r="G13" s="95">
        <v>2</v>
      </c>
      <c r="H13" s="95">
        <v>-0.13900000000000001</v>
      </c>
      <c r="I13" s="95">
        <v>-1</v>
      </c>
      <c r="J13" s="95">
        <v>-0.57799999999999996</v>
      </c>
      <c r="K13" s="95">
        <v>-0.72</v>
      </c>
      <c r="L13" s="95">
        <v>-0.379</v>
      </c>
      <c r="M13" s="95">
        <v>-0.32200000000000001</v>
      </c>
      <c r="N13" s="95">
        <v>-0.17599999999999999</v>
      </c>
      <c r="O13" s="95">
        <v>-0.44600000000000001</v>
      </c>
      <c r="P13" s="95">
        <v>-0.35899999999999999</v>
      </c>
      <c r="Q13" s="95">
        <v>-0.76900000000000002</v>
      </c>
      <c r="R13" s="95">
        <v>-0.42099999999999999</v>
      </c>
      <c r="S13" s="95">
        <v>0.25</v>
      </c>
      <c r="T13" s="95"/>
      <c r="U13" s="95">
        <v>-0.39700000000000002</v>
      </c>
      <c r="V13" s="95"/>
      <c r="W13" s="98"/>
    </row>
    <row r="14" spans="1:44" x14ac:dyDescent="0.3">
      <c r="A14" s="97" t="s">
        <v>194</v>
      </c>
      <c r="B14" s="95">
        <v>-7.1999999999999995E-2</v>
      </c>
      <c r="C14" s="95">
        <v>-0.39500000000000002</v>
      </c>
      <c r="D14" s="95">
        <v>-5.5E-2</v>
      </c>
      <c r="E14" s="95">
        <v>-0.432</v>
      </c>
      <c r="F14" s="95">
        <v>-0.186</v>
      </c>
      <c r="G14" s="95">
        <v>-0.23100000000000001</v>
      </c>
      <c r="H14" s="95">
        <v>-0.47599999999999998</v>
      </c>
      <c r="I14" s="95">
        <v>5.6000000000000001E-2</v>
      </c>
      <c r="J14" s="95">
        <v>-0.26200000000000001</v>
      </c>
      <c r="K14" s="95">
        <v>-0.48699999999999999</v>
      </c>
      <c r="L14" s="95">
        <v>-0.308</v>
      </c>
      <c r="M14" s="95">
        <v>-0.29399999999999998</v>
      </c>
      <c r="N14" s="95">
        <v>-3.3000000000000002E-2</v>
      </c>
      <c r="O14" s="95">
        <v>-0.54100000000000004</v>
      </c>
      <c r="P14" s="95">
        <v>-0.36599999999999999</v>
      </c>
      <c r="Q14" s="95">
        <v>-0.51300000000000001</v>
      </c>
      <c r="R14" s="95">
        <v>-0.40300000000000002</v>
      </c>
      <c r="S14" s="95">
        <v>0</v>
      </c>
      <c r="T14" s="95">
        <v>-0.44400000000000001</v>
      </c>
      <c r="U14" s="95">
        <v>-0.36299999999999999</v>
      </c>
      <c r="V14" s="95"/>
      <c r="W14" s="98"/>
    </row>
    <row r="15" spans="1:44" x14ac:dyDescent="0.3">
      <c r="A15" s="97" t="s">
        <v>195</v>
      </c>
      <c r="B15" s="95">
        <v>-8.4000000000000005E-2</v>
      </c>
      <c r="C15" s="95">
        <v>-0.23599999999999999</v>
      </c>
      <c r="D15" s="95">
        <v>-0.152</v>
      </c>
      <c r="E15" s="95">
        <v>-0.28399999999999997</v>
      </c>
      <c r="F15" s="95">
        <v>-0.22800000000000001</v>
      </c>
      <c r="G15" s="95">
        <v>8.9999999999999993E-3</v>
      </c>
      <c r="H15" s="95">
        <v>-0.13100000000000001</v>
      </c>
      <c r="I15" s="95">
        <v>-0.189</v>
      </c>
      <c r="J15" s="95">
        <v>-0.35499999999999998</v>
      </c>
      <c r="K15" s="95">
        <v>-0.26400000000000001</v>
      </c>
      <c r="L15" s="95">
        <v>-0.39500000000000002</v>
      </c>
      <c r="M15" s="95">
        <v>-0.154</v>
      </c>
      <c r="N15" s="95">
        <v>-1.4999999999999999E-2</v>
      </c>
      <c r="O15" s="95">
        <v>-0.42399999999999999</v>
      </c>
      <c r="P15" s="95">
        <v>-0.26900000000000002</v>
      </c>
      <c r="Q15" s="95">
        <v>-0.378</v>
      </c>
      <c r="R15" s="95">
        <v>-0.39500000000000002</v>
      </c>
      <c r="S15" s="95">
        <v>-0.111</v>
      </c>
      <c r="T15" s="95">
        <v>-0.32</v>
      </c>
      <c r="U15" s="95">
        <v>-0.29699999999999999</v>
      </c>
      <c r="V15" s="95">
        <v>-0.90800000000000003</v>
      </c>
      <c r="W15" s="98"/>
    </row>
    <row r="16" spans="1:44" x14ac:dyDescent="0.3">
      <c r="A16" s="97" t="s">
        <v>196</v>
      </c>
      <c r="B16" s="95">
        <v>-0.51700000000000002</v>
      </c>
      <c r="C16" s="95">
        <v>-5.0999999999999997E-2</v>
      </c>
      <c r="D16" s="95">
        <v>6.5000000000000002E-2</v>
      </c>
      <c r="E16" s="95">
        <v>-0.68600000000000005</v>
      </c>
      <c r="F16" s="95">
        <v>-0.26200000000000001</v>
      </c>
      <c r="G16" s="95">
        <v>-1</v>
      </c>
      <c r="H16" s="95">
        <v>-0.33900000000000002</v>
      </c>
      <c r="I16" s="95">
        <v>-1</v>
      </c>
      <c r="J16" s="95">
        <v>-0.38300000000000001</v>
      </c>
      <c r="K16" s="95">
        <v>-0.57799999999999996</v>
      </c>
      <c r="L16" s="95">
        <v>-0.48899999999999999</v>
      </c>
      <c r="M16" s="95">
        <v>-0.374</v>
      </c>
      <c r="N16" s="95">
        <v>-0.22</v>
      </c>
      <c r="O16" s="95">
        <v>-0.60299999999999998</v>
      </c>
      <c r="P16" s="95">
        <v>-0.32800000000000001</v>
      </c>
      <c r="Q16" s="95">
        <v>-0.61199999999999999</v>
      </c>
      <c r="R16" s="95">
        <v>-0.46700000000000003</v>
      </c>
      <c r="S16" s="95">
        <v>-0.44400000000000001</v>
      </c>
      <c r="T16" s="95"/>
      <c r="U16" s="95">
        <v>-0.67700000000000005</v>
      </c>
      <c r="V16" s="95">
        <v>-0.34699999999999998</v>
      </c>
      <c r="W16" s="98"/>
    </row>
    <row r="17" spans="1:23" x14ac:dyDescent="0.3">
      <c r="A17" s="97" t="s">
        <v>197</v>
      </c>
      <c r="B17" s="95">
        <v>-0.36199999999999999</v>
      </c>
      <c r="C17" s="95">
        <v>-0.185</v>
      </c>
      <c r="D17" s="95">
        <v>-5.6000000000000001E-2</v>
      </c>
      <c r="E17" s="95">
        <v>-0.307</v>
      </c>
      <c r="F17" s="95">
        <v>-0.215</v>
      </c>
      <c r="G17" s="95">
        <v>-0.214</v>
      </c>
      <c r="H17" s="95">
        <v>-0.35799999999999998</v>
      </c>
      <c r="I17" s="95">
        <v>1E-3</v>
      </c>
      <c r="J17" s="95">
        <v>-0.28699999999999998</v>
      </c>
      <c r="K17" s="95">
        <v>-0.191</v>
      </c>
      <c r="L17" s="95">
        <v>-0.22800000000000001</v>
      </c>
      <c r="M17" s="95">
        <v>-0.311</v>
      </c>
      <c r="N17" s="95">
        <v>-0.14099999999999999</v>
      </c>
      <c r="O17" s="95">
        <v>-0.26700000000000002</v>
      </c>
      <c r="P17" s="95">
        <v>-0.191</v>
      </c>
      <c r="Q17" s="95">
        <v>-0.21199999999999999</v>
      </c>
      <c r="R17" s="95">
        <v>-0.16500000000000001</v>
      </c>
      <c r="S17" s="95">
        <v>-0.04</v>
      </c>
      <c r="T17" s="95">
        <v>-0.55600000000000005</v>
      </c>
      <c r="U17" s="95">
        <v>-2.9000000000000001E-2</v>
      </c>
      <c r="V17" s="95">
        <v>-9.2999999999999999E-2</v>
      </c>
      <c r="W17" s="98"/>
    </row>
    <row r="18" spans="1:23" x14ac:dyDescent="0.3">
      <c r="A18" s="97" t="s">
        <v>198</v>
      </c>
      <c r="B18" s="95">
        <v>-0.32400000000000001</v>
      </c>
      <c r="C18" s="95">
        <v>-0.32900000000000001</v>
      </c>
      <c r="D18" s="95">
        <v>-0.16200000000000001</v>
      </c>
      <c r="E18" s="95">
        <v>-0.84399999999999997</v>
      </c>
      <c r="F18" s="95">
        <v>-0.21299999999999999</v>
      </c>
      <c r="G18" s="95">
        <v>-0.25</v>
      </c>
      <c r="H18" s="95">
        <v>-0.627</v>
      </c>
      <c r="I18" s="95">
        <v>-0.10100000000000001</v>
      </c>
      <c r="J18" s="95">
        <v>-0.34200000000000003</v>
      </c>
      <c r="K18" s="95">
        <v>-0.61399999999999999</v>
      </c>
      <c r="L18" s="95">
        <v>-0.35299999999999998</v>
      </c>
      <c r="M18" s="95">
        <v>-0.314</v>
      </c>
      <c r="N18" s="95">
        <v>-8.0000000000000002E-3</v>
      </c>
      <c r="O18" s="95">
        <v>-0.56899999999999995</v>
      </c>
      <c r="P18" s="95">
        <v>-0.27600000000000002</v>
      </c>
      <c r="Q18" s="95">
        <v>-0.59699999999999998</v>
      </c>
      <c r="R18" s="95">
        <v>-0.185</v>
      </c>
      <c r="S18" s="95">
        <v>9.0999999999999998E-2</v>
      </c>
      <c r="T18" s="95"/>
      <c r="U18" s="95">
        <v>-0.112</v>
      </c>
      <c r="V18" s="95"/>
      <c r="W18" s="98"/>
    </row>
    <row r="19" spans="1:23" x14ac:dyDescent="0.3">
      <c r="A19" s="97" t="s">
        <v>199</v>
      </c>
      <c r="B19" s="95">
        <v>-0.24</v>
      </c>
      <c r="C19" s="95">
        <v>-0.11600000000000001</v>
      </c>
      <c r="D19" s="95">
        <v>0.04</v>
      </c>
      <c r="E19" s="95">
        <v>-5.8000000000000003E-2</v>
      </c>
      <c r="F19" s="95">
        <v>-0.248</v>
      </c>
      <c r="G19" s="95">
        <v>-0.72699999999999998</v>
      </c>
      <c r="H19" s="95">
        <v>-0.2</v>
      </c>
      <c r="I19" s="95">
        <v>0.33300000000000002</v>
      </c>
      <c r="J19" s="95">
        <v>-0.33500000000000002</v>
      </c>
      <c r="K19" s="95">
        <v>-0.36499999999999999</v>
      </c>
      <c r="L19" s="95">
        <v>-0.219</v>
      </c>
      <c r="M19" s="95">
        <v>-0.26800000000000002</v>
      </c>
      <c r="N19" s="95">
        <v>-0.248</v>
      </c>
      <c r="O19" s="95">
        <v>-0.32400000000000001</v>
      </c>
      <c r="P19" s="95">
        <v>-0.182</v>
      </c>
      <c r="Q19" s="95">
        <v>-0.33500000000000002</v>
      </c>
      <c r="R19" s="95">
        <v>-0.41099999999999998</v>
      </c>
      <c r="S19" s="95">
        <v>0.88600000000000001</v>
      </c>
      <c r="T19" s="95">
        <v>-0.5</v>
      </c>
      <c r="U19" s="95">
        <v>-0.316</v>
      </c>
      <c r="V19" s="95"/>
      <c r="W19" s="98"/>
    </row>
    <row r="20" spans="1:23" x14ac:dyDescent="0.3">
      <c r="A20" s="97" t="s">
        <v>200</v>
      </c>
      <c r="B20" s="95">
        <v>-0.36</v>
      </c>
      <c r="C20" s="95">
        <v>-0.22700000000000001</v>
      </c>
      <c r="D20" s="95">
        <v>-0.151</v>
      </c>
      <c r="E20" s="95">
        <v>-0.5</v>
      </c>
      <c r="F20" s="95">
        <v>-0.21</v>
      </c>
      <c r="G20" s="95">
        <v>0</v>
      </c>
      <c r="H20" s="95">
        <v>-0.41499999999999998</v>
      </c>
      <c r="I20" s="95">
        <v>-0.26300000000000001</v>
      </c>
      <c r="J20" s="95">
        <v>-0.41699999999999998</v>
      </c>
      <c r="K20" s="95">
        <v>-0.50900000000000001</v>
      </c>
      <c r="L20" s="95">
        <v>-0.377</v>
      </c>
      <c r="M20" s="95">
        <v>-0.438</v>
      </c>
      <c r="N20" s="95">
        <v>-0.16800000000000001</v>
      </c>
      <c r="O20" s="95">
        <v>-0.379</v>
      </c>
      <c r="P20" s="95">
        <v>-0.33200000000000002</v>
      </c>
      <c r="Q20" s="95">
        <v>-0.28199999999999997</v>
      </c>
      <c r="R20" s="95">
        <v>-0.41399999999999998</v>
      </c>
      <c r="S20" s="95">
        <v>-0.45500000000000002</v>
      </c>
      <c r="T20" s="95"/>
      <c r="U20" s="95">
        <v>-0.54900000000000004</v>
      </c>
      <c r="V20" s="95"/>
      <c r="W20" s="98"/>
    </row>
    <row r="21" spans="1:23" x14ac:dyDescent="0.3">
      <c r="A21" s="97" t="s">
        <v>201</v>
      </c>
      <c r="B21" s="95">
        <v>-0.52500000000000002</v>
      </c>
      <c r="C21" s="95">
        <v>-0.40200000000000002</v>
      </c>
      <c r="D21" s="95">
        <v>-0.22500000000000001</v>
      </c>
      <c r="E21" s="95">
        <v>-0.84899999999999998</v>
      </c>
      <c r="F21" s="95">
        <v>-0.14399999999999999</v>
      </c>
      <c r="G21" s="95">
        <v>-1</v>
      </c>
      <c r="H21" s="95">
        <v>-0.42</v>
      </c>
      <c r="I21" s="95">
        <v>-0.216</v>
      </c>
      <c r="J21" s="95">
        <v>-0.433</v>
      </c>
      <c r="K21" s="95">
        <v>-0.73699999999999999</v>
      </c>
      <c r="L21" s="95">
        <v>-0.56499999999999995</v>
      </c>
      <c r="M21" s="95">
        <v>-0.71699999999999997</v>
      </c>
      <c r="N21" s="95">
        <v>-0.31900000000000001</v>
      </c>
      <c r="O21" s="95">
        <v>-0.77300000000000002</v>
      </c>
      <c r="P21" s="95">
        <v>-0.436</v>
      </c>
      <c r="Q21" s="95">
        <v>-0.68100000000000005</v>
      </c>
      <c r="R21" s="95">
        <v>0.75</v>
      </c>
      <c r="S21" s="95">
        <v>-0.33300000000000002</v>
      </c>
      <c r="T21" s="95"/>
      <c r="U21" s="95">
        <v>-0.70799999999999996</v>
      </c>
      <c r="V21" s="95"/>
      <c r="W21" s="98"/>
    </row>
    <row r="22" spans="1:23" x14ac:dyDescent="0.3">
      <c r="A22" s="97" t="s">
        <v>202</v>
      </c>
      <c r="B22" s="95">
        <v>-0.23499999999999999</v>
      </c>
      <c r="C22" s="95">
        <v>-0.4</v>
      </c>
      <c r="D22" s="95">
        <v>3.5000000000000003E-2</v>
      </c>
      <c r="E22" s="95">
        <v>-0.36599999999999999</v>
      </c>
      <c r="F22" s="95">
        <v>-0.376</v>
      </c>
      <c r="G22" s="95">
        <v>0</v>
      </c>
      <c r="H22" s="95">
        <v>0</v>
      </c>
      <c r="I22" s="95"/>
      <c r="J22" s="95">
        <v>7.8E-2</v>
      </c>
      <c r="K22" s="95">
        <v>-0.191</v>
      </c>
      <c r="L22" s="95">
        <v>-0.19500000000000001</v>
      </c>
      <c r="M22" s="95">
        <v>-0.45400000000000001</v>
      </c>
      <c r="N22" s="95">
        <v>-0.34</v>
      </c>
      <c r="O22" s="95">
        <v>-0.54200000000000004</v>
      </c>
      <c r="P22" s="95">
        <v>-5.8999999999999997E-2</v>
      </c>
      <c r="Q22" s="95">
        <v>-0.443</v>
      </c>
      <c r="R22" s="95">
        <v>-0.34899999999999998</v>
      </c>
      <c r="S22" s="95">
        <v>-0.25600000000000001</v>
      </c>
      <c r="T22" s="95"/>
      <c r="U22" s="95">
        <v>-0.14599999999999999</v>
      </c>
      <c r="V22" s="95">
        <v>0</v>
      </c>
      <c r="W22" s="98"/>
    </row>
    <row r="23" spans="1:23" x14ac:dyDescent="0.3">
      <c r="A23" s="97" t="s">
        <v>203</v>
      </c>
      <c r="B23" s="95">
        <v>-7.1999999999999995E-2</v>
      </c>
      <c r="C23" s="95"/>
      <c r="D23" s="95">
        <v>-0.105</v>
      </c>
      <c r="E23" s="95">
        <v>-0.14099999999999999</v>
      </c>
      <c r="F23" s="95">
        <v>-0.503</v>
      </c>
      <c r="G23" s="95">
        <v>0.10299999999999999</v>
      </c>
      <c r="H23" s="95">
        <v>0.161</v>
      </c>
      <c r="I23" s="95"/>
      <c r="J23" s="95">
        <v>-0.128</v>
      </c>
      <c r="K23" s="95">
        <v>-0.36499999999999999</v>
      </c>
      <c r="L23" s="95">
        <v>-0.218</v>
      </c>
      <c r="M23" s="95">
        <v>-0.17499999999999999</v>
      </c>
      <c r="N23" s="95">
        <v>-0.3</v>
      </c>
      <c r="O23" s="95">
        <v>-0.32600000000000001</v>
      </c>
      <c r="P23" s="95">
        <v>-0.28199999999999997</v>
      </c>
      <c r="Q23" s="95">
        <v>-0.48199999999999998</v>
      </c>
      <c r="R23" s="95">
        <v>-0.186</v>
      </c>
      <c r="S23" s="95">
        <v>-0.15</v>
      </c>
      <c r="T23" s="95"/>
      <c r="U23" s="95">
        <v>-0.246</v>
      </c>
      <c r="V23" s="95"/>
      <c r="W23" s="98"/>
    </row>
    <row r="24" spans="1:23" x14ac:dyDescent="0.3">
      <c r="A24" s="97" t="s">
        <v>204</v>
      </c>
      <c r="B24" s="95">
        <v>-0.45</v>
      </c>
      <c r="C24" s="95">
        <v>-0.29599999999999999</v>
      </c>
      <c r="D24" s="95">
        <v>-9.7000000000000003E-2</v>
      </c>
      <c r="E24" s="95">
        <v>-0.34100000000000003</v>
      </c>
      <c r="F24" s="95">
        <v>-0.154</v>
      </c>
      <c r="G24" s="95">
        <v>-0.14899999999999999</v>
      </c>
      <c r="H24" s="95">
        <v>-0.26</v>
      </c>
      <c r="I24" s="95">
        <v>-0.20399999999999999</v>
      </c>
      <c r="J24" s="95">
        <v>-0.379</v>
      </c>
      <c r="K24" s="95">
        <v>-0.56799999999999995</v>
      </c>
      <c r="L24" s="95">
        <v>-0.41399999999999998</v>
      </c>
      <c r="M24" s="95">
        <v>-0.42</v>
      </c>
      <c r="N24" s="95">
        <v>-0.3</v>
      </c>
      <c r="O24" s="95">
        <v>-0.45500000000000002</v>
      </c>
      <c r="P24" s="95">
        <v>-0.19700000000000001</v>
      </c>
      <c r="Q24" s="95">
        <v>-0.64700000000000002</v>
      </c>
      <c r="R24" s="95">
        <v>-0.51900000000000002</v>
      </c>
      <c r="S24" s="95">
        <v>-0.23100000000000001</v>
      </c>
      <c r="T24" s="95">
        <v>-0.48599999999999999</v>
      </c>
      <c r="U24" s="95">
        <v>-0.32800000000000001</v>
      </c>
      <c r="V24" s="95">
        <v>-0.16700000000000001</v>
      </c>
      <c r="W24" s="98"/>
    </row>
    <row r="25" spans="1:23" x14ac:dyDescent="0.3">
      <c r="A25" s="97"/>
      <c r="B25" s="95"/>
      <c r="C25" s="95"/>
      <c r="D25" s="95"/>
      <c r="E25" s="95"/>
      <c r="F25" s="95"/>
      <c r="G25" s="95"/>
      <c r="H25" s="95"/>
      <c r="I25" s="95"/>
      <c r="J25" s="95"/>
      <c r="K25" s="95"/>
      <c r="L25" s="95"/>
      <c r="M25" s="95"/>
      <c r="N25" s="95"/>
      <c r="O25" s="95"/>
      <c r="P25" s="95"/>
      <c r="Q25" s="95"/>
      <c r="R25" s="95"/>
      <c r="S25" s="95"/>
      <c r="T25" s="95"/>
      <c r="U25" s="95"/>
      <c r="V25" s="95"/>
      <c r="W25" s="98"/>
    </row>
    <row r="26" spans="1:23" x14ac:dyDescent="0.3">
      <c r="A26" s="94" t="s">
        <v>216</v>
      </c>
      <c r="B26" s="99"/>
      <c r="C26" s="99"/>
      <c r="D26" s="99"/>
      <c r="E26" s="99"/>
      <c r="F26" s="99"/>
      <c r="G26" s="99"/>
      <c r="H26" s="99"/>
      <c r="I26" s="99"/>
      <c r="J26" s="99"/>
      <c r="K26" s="99"/>
      <c r="L26" s="99"/>
      <c r="M26" s="99"/>
      <c r="N26" s="99"/>
      <c r="O26" s="99"/>
      <c r="P26" s="99"/>
      <c r="Q26" s="99"/>
      <c r="R26" s="99"/>
      <c r="S26" s="99"/>
      <c r="T26" s="99"/>
      <c r="U26" s="99"/>
      <c r="V26" s="99"/>
      <c r="W26" s="100"/>
    </row>
    <row r="27" spans="1:23" x14ac:dyDescent="0.3">
      <c r="A27" s="97" t="s">
        <v>187</v>
      </c>
      <c r="B27" s="99">
        <v>-48</v>
      </c>
      <c r="C27" s="99">
        <v>-2</v>
      </c>
      <c r="D27" s="99">
        <v>-56</v>
      </c>
      <c r="E27" s="99">
        <v>-35</v>
      </c>
      <c r="F27" s="99">
        <v>-62</v>
      </c>
      <c r="G27" s="99">
        <v>0</v>
      </c>
      <c r="H27" s="99">
        <v>-6</v>
      </c>
      <c r="I27" s="99">
        <v>-2</v>
      </c>
      <c r="J27" s="99">
        <v>-259</v>
      </c>
      <c r="K27" s="99">
        <v>-318</v>
      </c>
      <c r="L27" s="99">
        <v>-387</v>
      </c>
      <c r="M27" s="99">
        <v>-137</v>
      </c>
      <c r="N27" s="99">
        <v>17</v>
      </c>
      <c r="O27" s="99">
        <v>-724</v>
      </c>
      <c r="P27" s="99">
        <v>-41</v>
      </c>
      <c r="Q27" s="99">
        <v>-160</v>
      </c>
      <c r="R27" s="99">
        <v>9</v>
      </c>
      <c r="S27" s="99">
        <v>21</v>
      </c>
      <c r="T27" s="99"/>
      <c r="U27" s="99">
        <v>-83</v>
      </c>
      <c r="V27" s="99">
        <v>1</v>
      </c>
      <c r="W27" s="100"/>
    </row>
    <row r="28" spans="1:23" x14ac:dyDescent="0.3">
      <c r="A28" s="97" t="s">
        <v>188</v>
      </c>
      <c r="B28" s="99">
        <v>-54</v>
      </c>
      <c r="C28" s="99">
        <v>-7</v>
      </c>
      <c r="D28" s="99">
        <v>-33</v>
      </c>
      <c r="E28" s="99">
        <v>-64</v>
      </c>
      <c r="F28" s="99">
        <v>-86</v>
      </c>
      <c r="G28" s="99">
        <v>0</v>
      </c>
      <c r="H28" s="99">
        <v>-10</v>
      </c>
      <c r="I28" s="99">
        <v>14</v>
      </c>
      <c r="J28" s="99">
        <v>-219</v>
      </c>
      <c r="K28" s="99">
        <v>-228</v>
      </c>
      <c r="L28" s="99">
        <v>-489</v>
      </c>
      <c r="M28" s="99">
        <v>-228</v>
      </c>
      <c r="N28" s="99">
        <v>-9</v>
      </c>
      <c r="O28" s="99">
        <v>-1102</v>
      </c>
      <c r="P28" s="99">
        <v>-433</v>
      </c>
      <c r="Q28" s="99">
        <v>-127</v>
      </c>
      <c r="R28" s="99">
        <v>-16</v>
      </c>
      <c r="S28" s="99">
        <v>-11</v>
      </c>
      <c r="T28" s="99"/>
      <c r="U28" s="99">
        <v>-42</v>
      </c>
      <c r="V28" s="99">
        <v>-49</v>
      </c>
      <c r="W28" s="100"/>
    </row>
    <row r="29" spans="1:23" x14ac:dyDescent="0.3">
      <c r="A29" s="97" t="s">
        <v>189</v>
      </c>
      <c r="B29" s="99">
        <v>-8</v>
      </c>
      <c r="C29" s="99">
        <v>19</v>
      </c>
      <c r="D29" s="99">
        <v>-27</v>
      </c>
      <c r="E29" s="99">
        <v>-410</v>
      </c>
      <c r="F29" s="99">
        <v>-38</v>
      </c>
      <c r="G29" s="99">
        <v>-1</v>
      </c>
      <c r="H29" s="99">
        <v>-61</v>
      </c>
      <c r="I29" s="99">
        <v>-13</v>
      </c>
      <c r="J29" s="99">
        <v>-287</v>
      </c>
      <c r="K29" s="99">
        <v>-182</v>
      </c>
      <c r="L29" s="99">
        <v>-203</v>
      </c>
      <c r="M29" s="99">
        <v>-159</v>
      </c>
      <c r="N29" s="99">
        <v>-18</v>
      </c>
      <c r="O29" s="99">
        <v>-791</v>
      </c>
      <c r="P29" s="99">
        <v>-132</v>
      </c>
      <c r="Q29" s="99">
        <v>-106</v>
      </c>
      <c r="R29" s="99">
        <v>-15</v>
      </c>
      <c r="S29" s="99">
        <v>7</v>
      </c>
      <c r="T29" s="99">
        <v>-4</v>
      </c>
      <c r="U29" s="99">
        <v>-30</v>
      </c>
      <c r="V29" s="99">
        <v>-11</v>
      </c>
      <c r="W29" s="100"/>
    </row>
    <row r="30" spans="1:23" x14ac:dyDescent="0.3">
      <c r="A30" s="97" t="s">
        <v>190</v>
      </c>
      <c r="B30" s="99">
        <v>-111</v>
      </c>
      <c r="C30" s="99"/>
      <c r="D30" s="99">
        <v>-20</v>
      </c>
      <c r="E30" s="99">
        <v>-49</v>
      </c>
      <c r="F30" s="99">
        <v>-157</v>
      </c>
      <c r="G30" s="99">
        <v>-5</v>
      </c>
      <c r="H30" s="99">
        <v>-30</v>
      </c>
      <c r="I30" s="99">
        <v>0</v>
      </c>
      <c r="J30" s="99">
        <v>-278</v>
      </c>
      <c r="K30" s="99">
        <v>-382</v>
      </c>
      <c r="L30" s="99">
        <v>-427</v>
      </c>
      <c r="M30" s="99">
        <v>-190</v>
      </c>
      <c r="N30" s="99">
        <v>-55</v>
      </c>
      <c r="O30" s="99">
        <v>-1037</v>
      </c>
      <c r="P30" s="99">
        <v>-188</v>
      </c>
      <c r="Q30" s="99">
        <v>-128</v>
      </c>
      <c r="R30" s="99">
        <v>0</v>
      </c>
      <c r="S30" s="99">
        <v>-34</v>
      </c>
      <c r="T30" s="99"/>
      <c r="U30" s="99">
        <v>-114</v>
      </c>
      <c r="V30" s="99">
        <v>-87</v>
      </c>
      <c r="W30" s="100"/>
    </row>
    <row r="31" spans="1:23" x14ac:dyDescent="0.3">
      <c r="A31" s="97" t="s">
        <v>191</v>
      </c>
      <c r="B31" s="99">
        <v>-6</v>
      </c>
      <c r="C31" s="99">
        <v>-13</v>
      </c>
      <c r="D31" s="99">
        <v>-4</v>
      </c>
      <c r="E31" s="99">
        <v>-34</v>
      </c>
      <c r="F31" s="99">
        <v>-32</v>
      </c>
      <c r="G31" s="99">
        <v>-1</v>
      </c>
      <c r="H31" s="99">
        <v>-35</v>
      </c>
      <c r="I31" s="99">
        <v>-1</v>
      </c>
      <c r="J31" s="99">
        <v>-196</v>
      </c>
      <c r="K31" s="99">
        <v>-119</v>
      </c>
      <c r="L31" s="99">
        <v>-269</v>
      </c>
      <c r="M31" s="99">
        <v>-110</v>
      </c>
      <c r="N31" s="99">
        <v>-26</v>
      </c>
      <c r="O31" s="99">
        <v>-602</v>
      </c>
      <c r="P31" s="99">
        <v>-52</v>
      </c>
      <c r="Q31" s="99">
        <v>-86</v>
      </c>
      <c r="R31" s="99">
        <v>-2</v>
      </c>
      <c r="S31" s="99">
        <v>-39</v>
      </c>
      <c r="T31" s="99">
        <v>1</v>
      </c>
      <c r="U31" s="99">
        <v>-52</v>
      </c>
      <c r="V31" s="99">
        <v>-65</v>
      </c>
      <c r="W31" s="100"/>
    </row>
    <row r="32" spans="1:23" x14ac:dyDescent="0.3">
      <c r="A32" s="97" t="s">
        <v>192</v>
      </c>
      <c r="B32" s="99">
        <v>-10</v>
      </c>
      <c r="C32" s="99">
        <v>-4</v>
      </c>
      <c r="D32" s="99">
        <v>-15</v>
      </c>
      <c r="E32" s="99">
        <v>-8</v>
      </c>
      <c r="F32" s="99">
        <v>-14</v>
      </c>
      <c r="G32" s="99">
        <v>1</v>
      </c>
      <c r="H32" s="99">
        <v>-2</v>
      </c>
      <c r="I32" s="99">
        <v>9</v>
      </c>
      <c r="J32" s="99">
        <v>-116</v>
      </c>
      <c r="K32" s="99">
        <v>-121</v>
      </c>
      <c r="L32" s="99">
        <v>-277</v>
      </c>
      <c r="M32" s="99">
        <v>-29</v>
      </c>
      <c r="N32" s="99">
        <v>-11</v>
      </c>
      <c r="O32" s="99">
        <v>-404</v>
      </c>
      <c r="P32" s="99">
        <v>-153</v>
      </c>
      <c r="Q32" s="99">
        <v>-79</v>
      </c>
      <c r="R32" s="99">
        <v>-5</v>
      </c>
      <c r="S32" s="99">
        <v>-4</v>
      </c>
      <c r="T32" s="99"/>
      <c r="U32" s="99">
        <v>-51</v>
      </c>
      <c r="V32" s="99"/>
      <c r="W32" s="100"/>
    </row>
    <row r="33" spans="1:23" x14ac:dyDescent="0.3">
      <c r="A33" s="97" t="s">
        <v>193</v>
      </c>
      <c r="B33" s="99">
        <v>-1</v>
      </c>
      <c r="C33" s="99">
        <v>11</v>
      </c>
      <c r="D33" s="99">
        <v>25</v>
      </c>
      <c r="E33" s="99">
        <v>-14</v>
      </c>
      <c r="F33" s="99">
        <v>-78</v>
      </c>
      <c r="G33" s="99">
        <v>4</v>
      </c>
      <c r="H33" s="99">
        <v>-5</v>
      </c>
      <c r="I33" s="99">
        <v>-2</v>
      </c>
      <c r="J33" s="99">
        <v>-263</v>
      </c>
      <c r="K33" s="99">
        <v>-296</v>
      </c>
      <c r="L33" s="99">
        <v>-230</v>
      </c>
      <c r="M33" s="99">
        <v>-57</v>
      </c>
      <c r="N33" s="99">
        <v>-13</v>
      </c>
      <c r="O33" s="99">
        <v>-836</v>
      </c>
      <c r="P33" s="99">
        <v>-179</v>
      </c>
      <c r="Q33" s="99">
        <v>-83</v>
      </c>
      <c r="R33" s="99">
        <v>-8</v>
      </c>
      <c r="S33" s="99">
        <v>2</v>
      </c>
      <c r="T33" s="99"/>
      <c r="U33" s="99">
        <v>-31</v>
      </c>
      <c r="V33" s="99"/>
      <c r="W33" s="100"/>
    </row>
    <row r="34" spans="1:23" x14ac:dyDescent="0.3">
      <c r="A34" s="97" t="s">
        <v>194</v>
      </c>
      <c r="B34" s="99">
        <v>-16</v>
      </c>
      <c r="C34" s="99">
        <v>-90</v>
      </c>
      <c r="D34" s="99">
        <v>-29</v>
      </c>
      <c r="E34" s="99">
        <v>-130</v>
      </c>
      <c r="F34" s="99">
        <v>-145</v>
      </c>
      <c r="G34" s="99">
        <v>-3</v>
      </c>
      <c r="H34" s="99">
        <v>-141</v>
      </c>
      <c r="I34" s="99">
        <v>11</v>
      </c>
      <c r="J34" s="99">
        <v>-337</v>
      </c>
      <c r="K34" s="99">
        <v>-464</v>
      </c>
      <c r="L34" s="99">
        <v>-526</v>
      </c>
      <c r="M34" s="99">
        <v>-235</v>
      </c>
      <c r="N34" s="99">
        <v>-15</v>
      </c>
      <c r="O34" s="99">
        <v>-1577</v>
      </c>
      <c r="P34" s="99">
        <v>-572</v>
      </c>
      <c r="Q34" s="99">
        <v>-340</v>
      </c>
      <c r="R34" s="99">
        <v>-31</v>
      </c>
      <c r="S34" s="99">
        <v>0</v>
      </c>
      <c r="T34" s="99">
        <v>-4</v>
      </c>
      <c r="U34" s="99">
        <v>-116</v>
      </c>
      <c r="V34" s="99"/>
      <c r="W34" s="100"/>
    </row>
    <row r="35" spans="1:23" x14ac:dyDescent="0.3">
      <c r="A35" s="97" t="s">
        <v>195</v>
      </c>
      <c r="B35" s="99">
        <v>-56</v>
      </c>
      <c r="C35" s="99">
        <v>-232</v>
      </c>
      <c r="D35" s="99">
        <v>-276</v>
      </c>
      <c r="E35" s="99">
        <v>-19</v>
      </c>
      <c r="F35" s="99">
        <v>-272</v>
      </c>
      <c r="G35" s="99">
        <v>3</v>
      </c>
      <c r="H35" s="99">
        <v>-72</v>
      </c>
      <c r="I35" s="99">
        <v>-357</v>
      </c>
      <c r="J35" s="99">
        <v>-1319</v>
      </c>
      <c r="K35" s="99">
        <v>-219</v>
      </c>
      <c r="L35" s="99">
        <v>-1739</v>
      </c>
      <c r="M35" s="99">
        <v>-196</v>
      </c>
      <c r="N35" s="99">
        <v>-18</v>
      </c>
      <c r="O35" s="99">
        <v>-2464</v>
      </c>
      <c r="P35" s="99">
        <v>-804</v>
      </c>
      <c r="Q35" s="99">
        <v>-256</v>
      </c>
      <c r="R35" s="99">
        <v>-120</v>
      </c>
      <c r="S35" s="99">
        <v>-28</v>
      </c>
      <c r="T35" s="99">
        <v>-8</v>
      </c>
      <c r="U35" s="99">
        <v>-210</v>
      </c>
      <c r="V35" s="99">
        <v>-237</v>
      </c>
      <c r="W35" s="100"/>
    </row>
    <row r="36" spans="1:23" x14ac:dyDescent="0.3">
      <c r="A36" s="97" t="s">
        <v>196</v>
      </c>
      <c r="B36" s="99">
        <v>-15</v>
      </c>
      <c r="C36" s="99">
        <v>-12</v>
      </c>
      <c r="D36" s="99">
        <v>8</v>
      </c>
      <c r="E36" s="99">
        <v>-24</v>
      </c>
      <c r="F36" s="99">
        <v>-49</v>
      </c>
      <c r="G36" s="99">
        <v>-1</v>
      </c>
      <c r="H36" s="99">
        <v>-21</v>
      </c>
      <c r="I36" s="99">
        <v>-2</v>
      </c>
      <c r="J36" s="99">
        <v>-197</v>
      </c>
      <c r="K36" s="99">
        <v>-160</v>
      </c>
      <c r="L36" s="99">
        <v>-405</v>
      </c>
      <c r="M36" s="99">
        <v>-61</v>
      </c>
      <c r="N36" s="99">
        <v>-22</v>
      </c>
      <c r="O36" s="99">
        <v>-862</v>
      </c>
      <c r="P36" s="99">
        <v>-161</v>
      </c>
      <c r="Q36" s="99">
        <v>-104</v>
      </c>
      <c r="R36" s="99">
        <v>-7</v>
      </c>
      <c r="S36" s="99">
        <v>-36</v>
      </c>
      <c r="T36" s="99"/>
      <c r="U36" s="99">
        <v>-67</v>
      </c>
      <c r="V36" s="99">
        <v>-26</v>
      </c>
      <c r="W36" s="100"/>
    </row>
    <row r="37" spans="1:23" x14ac:dyDescent="0.3">
      <c r="A37" s="97" t="s">
        <v>197</v>
      </c>
      <c r="B37" s="99">
        <v>-25</v>
      </c>
      <c r="C37" s="99">
        <v>-5</v>
      </c>
      <c r="D37" s="99">
        <v>-11</v>
      </c>
      <c r="E37" s="99">
        <v>-161</v>
      </c>
      <c r="F37" s="99">
        <v>-71</v>
      </c>
      <c r="G37" s="99">
        <v>-43</v>
      </c>
      <c r="H37" s="99">
        <v>-44</v>
      </c>
      <c r="I37" s="99">
        <v>1</v>
      </c>
      <c r="J37" s="99">
        <v>-208</v>
      </c>
      <c r="K37" s="99">
        <v>-75</v>
      </c>
      <c r="L37" s="99">
        <v>-354</v>
      </c>
      <c r="M37" s="99">
        <v>-461</v>
      </c>
      <c r="N37" s="99">
        <v>-46</v>
      </c>
      <c r="O37" s="99">
        <v>-626</v>
      </c>
      <c r="P37" s="99">
        <v>-176</v>
      </c>
      <c r="Q37" s="99">
        <v>-102</v>
      </c>
      <c r="R37" s="99">
        <v>-13</v>
      </c>
      <c r="S37" s="99">
        <v>-4</v>
      </c>
      <c r="T37" s="99">
        <v>-5</v>
      </c>
      <c r="U37" s="99">
        <v>-24</v>
      </c>
      <c r="V37" s="99">
        <v>-27</v>
      </c>
      <c r="W37" s="100"/>
    </row>
    <row r="38" spans="1:23" x14ac:dyDescent="0.3">
      <c r="A38" s="97" t="s">
        <v>198</v>
      </c>
      <c r="B38" s="99">
        <v>-47</v>
      </c>
      <c r="C38" s="99">
        <v>-24</v>
      </c>
      <c r="D38" s="99">
        <v>-28</v>
      </c>
      <c r="E38" s="99">
        <v>-2980</v>
      </c>
      <c r="F38" s="99">
        <v>-45</v>
      </c>
      <c r="G38" s="99">
        <v>-1</v>
      </c>
      <c r="H38" s="99">
        <v>-64</v>
      </c>
      <c r="I38" s="99">
        <v>-14</v>
      </c>
      <c r="J38" s="99">
        <v>-191</v>
      </c>
      <c r="K38" s="99">
        <v>-196</v>
      </c>
      <c r="L38" s="99">
        <v>-331</v>
      </c>
      <c r="M38" s="99">
        <v>-134</v>
      </c>
      <c r="N38" s="99">
        <v>-1</v>
      </c>
      <c r="O38" s="99">
        <v>-782</v>
      </c>
      <c r="P38" s="99">
        <v>-157</v>
      </c>
      <c r="Q38" s="99">
        <v>-151</v>
      </c>
      <c r="R38" s="99">
        <v>-10</v>
      </c>
      <c r="S38" s="99">
        <v>1</v>
      </c>
      <c r="T38" s="99"/>
      <c r="U38" s="99">
        <v>-91</v>
      </c>
      <c r="V38" s="99"/>
      <c r="W38" s="100"/>
    </row>
    <row r="39" spans="1:23" x14ac:dyDescent="0.3">
      <c r="A39" s="97" t="s">
        <v>199</v>
      </c>
      <c r="B39" s="99">
        <v>-85</v>
      </c>
      <c r="C39" s="99">
        <v>-17</v>
      </c>
      <c r="D39" s="99">
        <v>6</v>
      </c>
      <c r="E39" s="99">
        <v>-100</v>
      </c>
      <c r="F39" s="99">
        <v>-67</v>
      </c>
      <c r="G39" s="99">
        <v>-16</v>
      </c>
      <c r="H39" s="99">
        <v>-18</v>
      </c>
      <c r="I39" s="99">
        <v>9</v>
      </c>
      <c r="J39" s="99">
        <v>-138</v>
      </c>
      <c r="K39" s="99">
        <v>-333</v>
      </c>
      <c r="L39" s="99">
        <v>-239</v>
      </c>
      <c r="M39" s="99">
        <v>-178</v>
      </c>
      <c r="N39" s="99">
        <v>-40</v>
      </c>
      <c r="O39" s="99">
        <v>-536</v>
      </c>
      <c r="P39" s="99">
        <v>-87</v>
      </c>
      <c r="Q39" s="99">
        <v>-76</v>
      </c>
      <c r="R39" s="99">
        <v>-30</v>
      </c>
      <c r="S39" s="99">
        <v>31</v>
      </c>
      <c r="T39" s="99">
        <v>-1</v>
      </c>
      <c r="U39" s="99">
        <v>-248</v>
      </c>
      <c r="V39" s="99">
        <v>2</v>
      </c>
      <c r="W39" s="100"/>
    </row>
    <row r="40" spans="1:23" x14ac:dyDescent="0.3">
      <c r="A40" s="97" t="s">
        <v>200</v>
      </c>
      <c r="B40" s="99">
        <v>-9</v>
      </c>
      <c r="C40" s="99">
        <v>-59</v>
      </c>
      <c r="D40" s="99">
        <v>-16</v>
      </c>
      <c r="E40" s="99">
        <v>-4</v>
      </c>
      <c r="F40" s="99">
        <v>-37</v>
      </c>
      <c r="G40" s="99">
        <v>0</v>
      </c>
      <c r="H40" s="99">
        <v>-17</v>
      </c>
      <c r="I40" s="99">
        <v>-45</v>
      </c>
      <c r="J40" s="99">
        <v>-189</v>
      </c>
      <c r="K40" s="99">
        <v>-137</v>
      </c>
      <c r="L40" s="99">
        <v>-318</v>
      </c>
      <c r="M40" s="99">
        <v>-53</v>
      </c>
      <c r="N40" s="99">
        <v>-29</v>
      </c>
      <c r="O40" s="99">
        <v>-483</v>
      </c>
      <c r="P40" s="99">
        <v>-163</v>
      </c>
      <c r="Q40" s="99">
        <v>-46</v>
      </c>
      <c r="R40" s="99">
        <v>-12</v>
      </c>
      <c r="S40" s="99">
        <v>-5</v>
      </c>
      <c r="T40" s="99"/>
      <c r="U40" s="99">
        <v>-113</v>
      </c>
      <c r="V40" s="99"/>
      <c r="W40" s="100"/>
    </row>
    <row r="41" spans="1:23" x14ac:dyDescent="0.3">
      <c r="A41" s="97" t="s">
        <v>201</v>
      </c>
      <c r="B41" s="99">
        <v>-138</v>
      </c>
      <c r="C41" s="99">
        <v>-101</v>
      </c>
      <c r="D41" s="99">
        <v>-40</v>
      </c>
      <c r="E41" s="99">
        <v>-45</v>
      </c>
      <c r="F41" s="99">
        <v>-30</v>
      </c>
      <c r="G41" s="99">
        <v>-1</v>
      </c>
      <c r="H41" s="99">
        <v>-29</v>
      </c>
      <c r="I41" s="99">
        <v>-21</v>
      </c>
      <c r="J41" s="99">
        <v>-186</v>
      </c>
      <c r="K41" s="99">
        <v>-219</v>
      </c>
      <c r="L41" s="99">
        <v>-391</v>
      </c>
      <c r="M41" s="99">
        <v>-205</v>
      </c>
      <c r="N41" s="99">
        <v>-102</v>
      </c>
      <c r="O41" s="99">
        <v>-1141</v>
      </c>
      <c r="P41" s="99">
        <v>-201</v>
      </c>
      <c r="Q41" s="99">
        <v>-98</v>
      </c>
      <c r="R41" s="99">
        <v>3</v>
      </c>
      <c r="S41" s="99">
        <v>-1</v>
      </c>
      <c r="T41" s="99">
        <v>1</v>
      </c>
      <c r="U41" s="99">
        <v>-75</v>
      </c>
      <c r="V41" s="99">
        <v>2</v>
      </c>
      <c r="W41" s="100"/>
    </row>
    <row r="42" spans="1:23" x14ac:dyDescent="0.3">
      <c r="A42" s="97" t="s">
        <v>202</v>
      </c>
      <c r="B42" s="99">
        <v>-19</v>
      </c>
      <c r="C42" s="99">
        <v>-2</v>
      </c>
      <c r="D42" s="99">
        <v>5</v>
      </c>
      <c r="E42" s="99">
        <v>-75</v>
      </c>
      <c r="F42" s="99">
        <v>-111</v>
      </c>
      <c r="G42" s="99">
        <v>0</v>
      </c>
      <c r="H42" s="99">
        <v>0</v>
      </c>
      <c r="I42" s="99">
        <v>1</v>
      </c>
      <c r="J42" s="99">
        <v>40</v>
      </c>
      <c r="K42" s="99">
        <v>-121</v>
      </c>
      <c r="L42" s="99">
        <v>-191</v>
      </c>
      <c r="M42" s="99">
        <v>-274</v>
      </c>
      <c r="N42" s="99">
        <v>-48</v>
      </c>
      <c r="O42" s="99">
        <v>-918</v>
      </c>
      <c r="P42" s="99">
        <v>-53</v>
      </c>
      <c r="Q42" s="99">
        <v>-190</v>
      </c>
      <c r="R42" s="99">
        <v>-15</v>
      </c>
      <c r="S42" s="99">
        <v>-22</v>
      </c>
      <c r="T42" s="99"/>
      <c r="U42" s="99">
        <v>-113</v>
      </c>
      <c r="V42" s="99">
        <v>0</v>
      </c>
      <c r="W42" s="100"/>
    </row>
    <row r="43" spans="1:23" x14ac:dyDescent="0.3">
      <c r="A43" s="97" t="s">
        <v>203</v>
      </c>
      <c r="B43" s="99">
        <v>-17</v>
      </c>
      <c r="C43" s="99">
        <v>1</v>
      </c>
      <c r="D43" s="99">
        <v>-18</v>
      </c>
      <c r="E43" s="99">
        <v>-39</v>
      </c>
      <c r="F43" s="99">
        <v>-80</v>
      </c>
      <c r="G43" s="99">
        <v>3</v>
      </c>
      <c r="H43" s="99">
        <v>9</v>
      </c>
      <c r="I43" s="99">
        <v>1</v>
      </c>
      <c r="J43" s="99">
        <v>-88</v>
      </c>
      <c r="K43" s="99">
        <v>-183</v>
      </c>
      <c r="L43" s="99">
        <v>-223</v>
      </c>
      <c r="M43" s="99">
        <v>-120</v>
      </c>
      <c r="N43" s="99">
        <v>-54</v>
      </c>
      <c r="O43" s="99">
        <v>-343</v>
      </c>
      <c r="P43" s="99">
        <v>-224</v>
      </c>
      <c r="Q43" s="99">
        <v>-177</v>
      </c>
      <c r="R43" s="99">
        <v>-13</v>
      </c>
      <c r="S43" s="99">
        <v>-6</v>
      </c>
      <c r="T43" s="99">
        <v>1</v>
      </c>
      <c r="U43" s="99">
        <v>-250</v>
      </c>
      <c r="V43" s="99"/>
      <c r="W43" s="100"/>
    </row>
    <row r="44" spans="1:23" x14ac:dyDescent="0.3">
      <c r="A44" s="97" t="s">
        <v>204</v>
      </c>
      <c r="B44" s="99">
        <v>-271</v>
      </c>
      <c r="C44" s="99">
        <v>-177</v>
      </c>
      <c r="D44" s="99">
        <v>-77</v>
      </c>
      <c r="E44" s="99">
        <v>-2000</v>
      </c>
      <c r="F44" s="99">
        <v>-205</v>
      </c>
      <c r="G44" s="99">
        <v>-60</v>
      </c>
      <c r="H44" s="99">
        <v>-90</v>
      </c>
      <c r="I44" s="99">
        <v>-454</v>
      </c>
      <c r="J44" s="99">
        <v>-1138</v>
      </c>
      <c r="K44" s="99">
        <v>-1111</v>
      </c>
      <c r="L44" s="99">
        <v>-2156</v>
      </c>
      <c r="M44" s="99">
        <v>-633</v>
      </c>
      <c r="N44" s="99">
        <v>-331</v>
      </c>
      <c r="O44" s="99">
        <v>-3616</v>
      </c>
      <c r="P44" s="99">
        <v>-502</v>
      </c>
      <c r="Q44" s="99">
        <v>-635</v>
      </c>
      <c r="R44" s="99">
        <v>-154</v>
      </c>
      <c r="S44" s="99">
        <v>-71</v>
      </c>
      <c r="T44" s="99">
        <v>-17</v>
      </c>
      <c r="U44" s="99">
        <v>-340</v>
      </c>
      <c r="V44" s="99">
        <v>-4</v>
      </c>
      <c r="W44" s="100"/>
    </row>
  </sheetData>
  <pageMargins left="0.7" right="0.7" top="0.75" bottom="0.75" header="0.3" footer="0.3"/>
  <pageSetup paperSize="9" orientation="portrait" r:id="rId1"/>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tint="-0.499984740745262"/>
  </sheetPr>
  <dimension ref="A1:K154"/>
  <sheetViews>
    <sheetView zoomScaleNormal="100" workbookViewId="0"/>
  </sheetViews>
  <sheetFormatPr defaultColWidth="9.08984375" defaultRowHeight="13" x14ac:dyDescent="0.3"/>
  <cols>
    <col min="1" max="1" width="48.453125" style="66" customWidth="1"/>
    <col min="2" max="2" width="12" style="66" customWidth="1"/>
    <col min="3" max="3" width="50.54296875" style="66" customWidth="1"/>
    <col min="4" max="4" width="11.453125" style="66" customWidth="1"/>
    <col min="5" max="5" width="15" style="66" customWidth="1"/>
    <col min="6" max="6" width="15.453125" style="66" customWidth="1"/>
    <col min="7" max="8" width="9.08984375" style="66"/>
    <col min="10" max="10" width="25.54296875" style="316" customWidth="1"/>
    <col min="11" max="11" width="25.54296875" style="66" customWidth="1"/>
    <col min="12" max="16384" width="9.08984375" style="66"/>
  </cols>
  <sheetData>
    <row r="1" spans="1:11" s="68" customFormat="1" ht="18" customHeight="1" x14ac:dyDescent="0.3">
      <c r="A1" s="68" t="s">
        <v>662</v>
      </c>
      <c r="J1" s="315"/>
      <c r="K1" s="66"/>
    </row>
    <row r="2" spans="1:11" x14ac:dyDescent="0.3">
      <c r="A2" s="66" t="s">
        <v>794</v>
      </c>
    </row>
    <row r="3" spans="1:11" x14ac:dyDescent="0.3">
      <c r="A3" s="66" t="s">
        <v>807</v>
      </c>
    </row>
    <row r="4" spans="1:11" s="69" customFormat="1" ht="24.75" customHeight="1" x14ac:dyDescent="0.3">
      <c r="A4" s="70" t="s">
        <v>205</v>
      </c>
      <c r="B4" s="70" t="s">
        <v>658</v>
      </c>
      <c r="C4" s="70" t="s">
        <v>221</v>
      </c>
      <c r="D4" s="70" t="s">
        <v>661</v>
      </c>
      <c r="E4" s="70" t="s">
        <v>659</v>
      </c>
      <c r="F4" s="70" t="s">
        <v>660</v>
      </c>
      <c r="G4" s="320" t="s">
        <v>216</v>
      </c>
      <c r="J4" s="318" t="s">
        <v>698</v>
      </c>
      <c r="K4" s="319" t="s">
        <v>699</v>
      </c>
    </row>
    <row r="5" spans="1:11" x14ac:dyDescent="0.3">
      <c r="A5" s="66" t="s">
        <v>793</v>
      </c>
      <c r="B5" s="66" t="s">
        <v>362</v>
      </c>
      <c r="C5" s="66" t="s">
        <v>363</v>
      </c>
      <c r="D5" s="71">
        <v>-0.52300000000000002</v>
      </c>
      <c r="E5" s="266">
        <v>12424</v>
      </c>
      <c r="F5" s="266">
        <v>5931</v>
      </c>
      <c r="G5" s="266">
        <f t="shared" ref="G5:G36" si="0">F5-E5</f>
        <v>-6493</v>
      </c>
      <c r="J5" s="317" t="s">
        <v>177</v>
      </c>
      <c r="K5" s="66" t="s">
        <v>157</v>
      </c>
    </row>
    <row r="6" spans="1:11" x14ac:dyDescent="0.3">
      <c r="A6" s="66" t="s">
        <v>793</v>
      </c>
      <c r="B6" s="66" t="s">
        <v>364</v>
      </c>
      <c r="C6" s="66" t="s">
        <v>365</v>
      </c>
      <c r="D6" s="71">
        <v>-0.52900000000000003</v>
      </c>
      <c r="E6" s="266">
        <v>8263</v>
      </c>
      <c r="F6" s="266">
        <v>3896</v>
      </c>
      <c r="G6" s="266">
        <f t="shared" si="0"/>
        <v>-4367</v>
      </c>
      <c r="J6" s="317" t="s">
        <v>172</v>
      </c>
      <c r="K6" s="66" t="s">
        <v>152</v>
      </c>
    </row>
    <row r="7" spans="1:11" x14ac:dyDescent="0.3">
      <c r="A7" s="66" t="s">
        <v>793</v>
      </c>
      <c r="B7" s="66" t="s">
        <v>366</v>
      </c>
      <c r="C7" s="66" t="s">
        <v>367</v>
      </c>
      <c r="D7" s="71">
        <v>-0.44600000000000001</v>
      </c>
      <c r="E7" s="266">
        <v>9738</v>
      </c>
      <c r="F7" s="266">
        <v>5399</v>
      </c>
      <c r="G7" s="266">
        <f t="shared" si="0"/>
        <v>-4339</v>
      </c>
      <c r="J7" s="317" t="s">
        <v>169</v>
      </c>
      <c r="K7" s="66" t="s">
        <v>149</v>
      </c>
    </row>
    <row r="8" spans="1:11" x14ac:dyDescent="0.3">
      <c r="A8" s="66" t="s">
        <v>793</v>
      </c>
      <c r="B8" s="66" t="s">
        <v>368</v>
      </c>
      <c r="C8" s="66" t="s">
        <v>369</v>
      </c>
      <c r="D8" s="71">
        <v>-0.438</v>
      </c>
      <c r="E8" s="266">
        <v>7602</v>
      </c>
      <c r="F8" s="266">
        <v>4273</v>
      </c>
      <c r="G8" s="266">
        <f t="shared" si="0"/>
        <v>-3329</v>
      </c>
      <c r="J8" s="317" t="s">
        <v>181</v>
      </c>
      <c r="K8" s="66" t="s">
        <v>161</v>
      </c>
    </row>
    <row r="9" spans="1:11" x14ac:dyDescent="0.3">
      <c r="A9" s="66" t="s">
        <v>793</v>
      </c>
      <c r="B9" s="66" t="s">
        <v>372</v>
      </c>
      <c r="C9" s="66" t="s">
        <v>373</v>
      </c>
      <c r="D9" s="71">
        <v>-0.41</v>
      </c>
      <c r="E9" s="266">
        <v>8084</v>
      </c>
      <c r="F9" s="266">
        <v>4772</v>
      </c>
      <c r="G9" s="266">
        <f t="shared" si="0"/>
        <v>-3312</v>
      </c>
      <c r="J9" s="317" t="s">
        <v>175</v>
      </c>
      <c r="K9" s="66" t="s">
        <v>155</v>
      </c>
    </row>
    <row r="10" spans="1:11" x14ac:dyDescent="0.3">
      <c r="A10" s="66" t="s">
        <v>793</v>
      </c>
      <c r="B10" s="66" t="s">
        <v>370</v>
      </c>
      <c r="C10" s="66" t="s">
        <v>371</v>
      </c>
      <c r="D10" s="71">
        <v>-0.46500000000000002</v>
      </c>
      <c r="E10" s="266">
        <v>7105</v>
      </c>
      <c r="F10" s="266">
        <v>3804</v>
      </c>
      <c r="G10" s="266">
        <f t="shared" si="0"/>
        <v>-3301</v>
      </c>
      <c r="J10" s="317" t="s">
        <v>173</v>
      </c>
      <c r="K10" s="66" t="s">
        <v>153</v>
      </c>
    </row>
    <row r="11" spans="1:11" x14ac:dyDescent="0.3">
      <c r="A11" s="66" t="s">
        <v>793</v>
      </c>
      <c r="B11" s="66" t="s">
        <v>374</v>
      </c>
      <c r="C11" s="66" t="s">
        <v>375</v>
      </c>
      <c r="D11" s="71">
        <v>-0.55000000000000004</v>
      </c>
      <c r="E11" s="266">
        <v>4869</v>
      </c>
      <c r="F11" s="266">
        <v>2193</v>
      </c>
      <c r="G11" s="266">
        <f t="shared" si="0"/>
        <v>-2676</v>
      </c>
      <c r="J11" s="317" t="s">
        <v>171</v>
      </c>
      <c r="K11" s="66" t="s">
        <v>151</v>
      </c>
    </row>
    <row r="12" spans="1:11" x14ac:dyDescent="0.3">
      <c r="A12" s="66" t="s">
        <v>793</v>
      </c>
      <c r="B12" s="66" t="s">
        <v>376</v>
      </c>
      <c r="C12" s="66" t="s">
        <v>377</v>
      </c>
      <c r="D12" s="71">
        <v>-0.42499999999999999</v>
      </c>
      <c r="E12" s="266">
        <v>5075</v>
      </c>
      <c r="F12" s="266">
        <v>2917</v>
      </c>
      <c r="G12" s="266">
        <f t="shared" si="0"/>
        <v>-2158</v>
      </c>
      <c r="J12" s="317" t="s">
        <v>170</v>
      </c>
      <c r="K12" s="66" t="s">
        <v>150</v>
      </c>
    </row>
    <row r="13" spans="1:11" x14ac:dyDescent="0.3">
      <c r="A13" s="66" t="s">
        <v>793</v>
      </c>
      <c r="B13" s="66" t="s">
        <v>380</v>
      </c>
      <c r="C13" s="66" t="s">
        <v>381</v>
      </c>
      <c r="D13" s="71">
        <v>-0.29399999999999998</v>
      </c>
      <c r="E13" s="266">
        <v>7248</v>
      </c>
      <c r="F13" s="266">
        <v>5117</v>
      </c>
      <c r="G13" s="266">
        <f t="shared" si="0"/>
        <v>-2131</v>
      </c>
      <c r="J13" s="317" t="s">
        <v>176</v>
      </c>
      <c r="K13" s="66" t="s">
        <v>156</v>
      </c>
    </row>
    <row r="14" spans="1:11" x14ac:dyDescent="0.3">
      <c r="A14" s="66" t="s">
        <v>793</v>
      </c>
      <c r="B14" s="66" t="s">
        <v>378</v>
      </c>
      <c r="C14" s="66" t="s">
        <v>379</v>
      </c>
      <c r="D14" s="71">
        <v>-0.61599999999999999</v>
      </c>
      <c r="E14" s="266">
        <v>3269</v>
      </c>
      <c r="F14" s="266">
        <v>1255</v>
      </c>
      <c r="G14" s="266">
        <f t="shared" si="0"/>
        <v>-2014</v>
      </c>
      <c r="J14" s="317" t="s">
        <v>180</v>
      </c>
      <c r="K14" s="66" t="s">
        <v>160</v>
      </c>
    </row>
    <row r="15" spans="1:11" x14ac:dyDescent="0.3">
      <c r="A15" s="66" t="s">
        <v>793</v>
      </c>
      <c r="B15" s="66" t="s">
        <v>382</v>
      </c>
      <c r="C15" s="66" t="s">
        <v>383</v>
      </c>
      <c r="D15" s="71">
        <v>-0.59199999999999997</v>
      </c>
      <c r="E15" s="266">
        <v>3226</v>
      </c>
      <c r="F15" s="266">
        <v>1317</v>
      </c>
      <c r="G15" s="266">
        <f t="shared" si="0"/>
        <v>-1909</v>
      </c>
      <c r="J15" s="317" t="s">
        <v>174</v>
      </c>
      <c r="K15" s="66" t="s">
        <v>154</v>
      </c>
    </row>
    <row r="16" spans="1:11" x14ac:dyDescent="0.3">
      <c r="A16" s="66" t="s">
        <v>793</v>
      </c>
      <c r="B16" s="66" t="s">
        <v>386</v>
      </c>
      <c r="C16" s="66" t="s">
        <v>387</v>
      </c>
      <c r="D16" s="71">
        <v>-0.435</v>
      </c>
      <c r="E16" s="266">
        <v>3991</v>
      </c>
      <c r="F16" s="266">
        <v>2256</v>
      </c>
      <c r="G16" s="266">
        <f t="shared" si="0"/>
        <v>-1735</v>
      </c>
      <c r="J16" s="317" t="s">
        <v>168</v>
      </c>
      <c r="K16" s="66" t="s">
        <v>148</v>
      </c>
    </row>
    <row r="17" spans="1:11" x14ac:dyDescent="0.3">
      <c r="A17" s="66" t="s">
        <v>793</v>
      </c>
      <c r="B17" s="66" t="s">
        <v>384</v>
      </c>
      <c r="C17" s="66" t="s">
        <v>385</v>
      </c>
      <c r="D17" s="71">
        <v>-0.48199999999999998</v>
      </c>
      <c r="E17" s="266">
        <v>3549</v>
      </c>
      <c r="F17" s="266">
        <v>1837</v>
      </c>
      <c r="G17" s="266">
        <f t="shared" si="0"/>
        <v>-1712</v>
      </c>
      <c r="J17" s="317" t="s">
        <v>179</v>
      </c>
      <c r="K17" s="66" t="s">
        <v>159</v>
      </c>
    </row>
    <row r="18" spans="1:11" x14ac:dyDescent="0.3">
      <c r="A18" s="66" t="s">
        <v>793</v>
      </c>
      <c r="B18" s="66" t="s">
        <v>388</v>
      </c>
      <c r="C18" s="66" t="s">
        <v>150</v>
      </c>
      <c r="D18" s="71">
        <v>-0.23400000000000001</v>
      </c>
      <c r="E18" s="266">
        <v>7111</v>
      </c>
      <c r="F18" s="266">
        <v>5450</v>
      </c>
      <c r="G18" s="266">
        <f t="shared" si="0"/>
        <v>-1661</v>
      </c>
      <c r="J18" s="317" t="s">
        <v>178</v>
      </c>
      <c r="K18" s="66" t="s">
        <v>158</v>
      </c>
    </row>
    <row r="19" spans="1:11" x14ac:dyDescent="0.3">
      <c r="A19" s="66" t="s">
        <v>793</v>
      </c>
      <c r="B19" s="66" t="s">
        <v>389</v>
      </c>
      <c r="C19" s="66" t="s">
        <v>390</v>
      </c>
      <c r="D19" s="71">
        <v>-0.34899999999999998</v>
      </c>
      <c r="E19" s="266">
        <v>3757</v>
      </c>
      <c r="F19" s="266">
        <v>2446</v>
      </c>
      <c r="G19" s="266">
        <f t="shared" si="0"/>
        <v>-1311</v>
      </c>
      <c r="J19" s="317" t="s">
        <v>185</v>
      </c>
      <c r="K19" s="66" t="s">
        <v>165</v>
      </c>
    </row>
    <row r="20" spans="1:11" x14ac:dyDescent="0.3">
      <c r="A20" s="66" t="s">
        <v>793</v>
      </c>
      <c r="B20" s="66" t="s">
        <v>395</v>
      </c>
      <c r="C20" s="66" t="s">
        <v>396</v>
      </c>
      <c r="D20" s="71">
        <v>-0.47199999999999998</v>
      </c>
      <c r="E20" s="266">
        <v>2627</v>
      </c>
      <c r="F20" s="266">
        <v>1388</v>
      </c>
      <c r="G20" s="266">
        <f t="shared" si="0"/>
        <v>-1239</v>
      </c>
      <c r="J20" s="317" t="s">
        <v>186</v>
      </c>
      <c r="K20" s="66" t="s">
        <v>810</v>
      </c>
    </row>
    <row r="21" spans="1:11" x14ac:dyDescent="0.3">
      <c r="A21" s="66" t="s">
        <v>793</v>
      </c>
      <c r="B21" s="66" t="s">
        <v>393</v>
      </c>
      <c r="C21" s="66" t="s">
        <v>394</v>
      </c>
      <c r="D21" s="71">
        <v>-0.49199999999999999</v>
      </c>
      <c r="E21" s="266">
        <v>2467</v>
      </c>
      <c r="F21" s="266">
        <v>1253</v>
      </c>
      <c r="G21" s="266">
        <f t="shared" si="0"/>
        <v>-1214</v>
      </c>
      <c r="J21" s="317" t="s">
        <v>167</v>
      </c>
      <c r="K21" s="66" t="s">
        <v>147</v>
      </c>
    </row>
    <row r="22" spans="1:11" x14ac:dyDescent="0.3">
      <c r="A22" s="66" t="s">
        <v>793</v>
      </c>
      <c r="B22" s="66" t="s">
        <v>391</v>
      </c>
      <c r="C22" s="66" t="s">
        <v>392</v>
      </c>
      <c r="D22" s="71">
        <v>-0.51500000000000001</v>
      </c>
      <c r="E22" s="266">
        <v>2347</v>
      </c>
      <c r="F22" s="266">
        <v>1139</v>
      </c>
      <c r="G22" s="266">
        <f t="shared" si="0"/>
        <v>-1208</v>
      </c>
      <c r="J22" s="317" t="s">
        <v>183</v>
      </c>
      <c r="K22" s="66" t="s">
        <v>163</v>
      </c>
    </row>
    <row r="23" spans="1:11" x14ac:dyDescent="0.3">
      <c r="A23" s="66" t="s">
        <v>793</v>
      </c>
      <c r="B23" s="66" t="s">
        <v>397</v>
      </c>
      <c r="C23" s="66" t="s">
        <v>398</v>
      </c>
      <c r="D23" s="71">
        <v>-0.33800000000000002</v>
      </c>
      <c r="E23" s="266">
        <v>3489</v>
      </c>
      <c r="F23" s="266">
        <v>2308</v>
      </c>
      <c r="G23" s="266">
        <f t="shared" si="0"/>
        <v>-1181</v>
      </c>
      <c r="J23" s="317" t="s">
        <v>166</v>
      </c>
      <c r="K23" s="66" t="s">
        <v>146</v>
      </c>
    </row>
    <row r="24" spans="1:11" x14ac:dyDescent="0.3">
      <c r="A24" s="66" t="s">
        <v>793</v>
      </c>
      <c r="B24" s="66" t="s">
        <v>399</v>
      </c>
      <c r="C24" s="66" t="s">
        <v>400</v>
      </c>
      <c r="D24" s="71">
        <v>-0.56100000000000005</v>
      </c>
      <c r="E24" s="266">
        <v>1740</v>
      </c>
      <c r="F24" s="266">
        <v>764</v>
      </c>
      <c r="G24" s="266">
        <f t="shared" si="0"/>
        <v>-976</v>
      </c>
      <c r="J24" s="317" t="s">
        <v>184</v>
      </c>
      <c r="K24" s="66" t="s">
        <v>164</v>
      </c>
    </row>
    <row r="25" spans="1:11" x14ac:dyDescent="0.3">
      <c r="A25" s="66" t="s">
        <v>793</v>
      </c>
      <c r="B25" s="66" t="s">
        <v>436</v>
      </c>
      <c r="C25" s="66" t="s">
        <v>437</v>
      </c>
      <c r="D25" s="71">
        <v>-0.17799999999999999</v>
      </c>
      <c r="E25" s="266">
        <v>5053</v>
      </c>
      <c r="F25" s="266">
        <v>4154</v>
      </c>
      <c r="G25" s="266">
        <f t="shared" si="0"/>
        <v>-899</v>
      </c>
      <c r="J25" s="317" t="s">
        <v>182</v>
      </c>
      <c r="K25" s="66" t="s">
        <v>162</v>
      </c>
    </row>
    <row r="26" spans="1:11" x14ac:dyDescent="0.3">
      <c r="A26" s="66" t="s">
        <v>793</v>
      </c>
      <c r="B26" s="66" t="s">
        <v>401</v>
      </c>
      <c r="C26" s="66" t="s">
        <v>402</v>
      </c>
      <c r="D26" s="71">
        <v>-0.35199999999999998</v>
      </c>
      <c r="E26" s="266">
        <v>2156</v>
      </c>
      <c r="F26" s="266">
        <v>1397</v>
      </c>
      <c r="G26" s="266">
        <f t="shared" si="0"/>
        <v>-759</v>
      </c>
    </row>
    <row r="27" spans="1:11" x14ac:dyDescent="0.3">
      <c r="A27" s="66" t="s">
        <v>793</v>
      </c>
      <c r="B27" s="66" t="s">
        <v>405</v>
      </c>
      <c r="C27" s="66" t="s">
        <v>406</v>
      </c>
      <c r="D27" s="71">
        <v>-0.20699999999999999</v>
      </c>
      <c r="E27" s="266">
        <v>3578</v>
      </c>
      <c r="F27" s="266">
        <v>2839</v>
      </c>
      <c r="G27" s="266">
        <f t="shared" si="0"/>
        <v>-739</v>
      </c>
    </row>
    <row r="28" spans="1:11" x14ac:dyDescent="0.3">
      <c r="A28" s="66" t="s">
        <v>793</v>
      </c>
      <c r="B28" s="66" t="s">
        <v>403</v>
      </c>
      <c r="C28" s="66" t="s">
        <v>404</v>
      </c>
      <c r="D28" s="71">
        <v>-0.191</v>
      </c>
      <c r="E28" s="266">
        <v>3652</v>
      </c>
      <c r="F28" s="266">
        <v>2953</v>
      </c>
      <c r="G28" s="266">
        <f t="shared" si="0"/>
        <v>-699</v>
      </c>
    </row>
    <row r="29" spans="1:11" x14ac:dyDescent="0.3">
      <c r="A29" s="66" t="s">
        <v>793</v>
      </c>
      <c r="B29" s="66" t="s">
        <v>407</v>
      </c>
      <c r="C29" s="66" t="s">
        <v>408</v>
      </c>
      <c r="D29" s="71">
        <v>-0.20899999999999999</v>
      </c>
      <c r="E29" s="266">
        <v>3155</v>
      </c>
      <c r="F29" s="266">
        <v>2495</v>
      </c>
      <c r="G29" s="266">
        <f t="shared" si="0"/>
        <v>-660</v>
      </c>
    </row>
    <row r="30" spans="1:11" x14ac:dyDescent="0.3">
      <c r="A30" s="66" t="s">
        <v>793</v>
      </c>
      <c r="B30" s="66" t="s">
        <v>411</v>
      </c>
      <c r="C30" s="66" t="s">
        <v>412</v>
      </c>
      <c r="D30" s="71">
        <v>-0.186</v>
      </c>
      <c r="E30" s="266">
        <v>3525</v>
      </c>
      <c r="F30" s="266">
        <v>2871</v>
      </c>
      <c r="G30" s="266">
        <f t="shared" si="0"/>
        <v>-654</v>
      </c>
    </row>
    <row r="31" spans="1:11" x14ac:dyDescent="0.3">
      <c r="A31" s="66" t="s">
        <v>793</v>
      </c>
      <c r="B31" s="66" t="s">
        <v>422</v>
      </c>
      <c r="C31" s="66" t="s">
        <v>423</v>
      </c>
      <c r="D31" s="71">
        <v>-0.152</v>
      </c>
      <c r="E31" s="266">
        <v>4026</v>
      </c>
      <c r="F31" s="266">
        <v>3414</v>
      </c>
      <c r="G31" s="266">
        <f t="shared" si="0"/>
        <v>-612</v>
      </c>
    </row>
    <row r="32" spans="1:11" x14ac:dyDescent="0.3">
      <c r="A32" s="66" t="s">
        <v>793</v>
      </c>
      <c r="B32" s="66" t="s">
        <v>409</v>
      </c>
      <c r="C32" s="66" t="s">
        <v>410</v>
      </c>
      <c r="D32" s="71">
        <v>-0.249</v>
      </c>
      <c r="E32" s="266">
        <v>2395</v>
      </c>
      <c r="F32" s="266">
        <v>1799</v>
      </c>
      <c r="G32" s="266">
        <f t="shared" si="0"/>
        <v>-596</v>
      </c>
    </row>
    <row r="33" spans="1:7" x14ac:dyDescent="0.3">
      <c r="A33" s="66" t="s">
        <v>793</v>
      </c>
      <c r="B33" s="66" t="s">
        <v>415</v>
      </c>
      <c r="C33" s="66" t="s">
        <v>416</v>
      </c>
      <c r="D33" s="71">
        <v>-0.34799999999999998</v>
      </c>
      <c r="E33" s="266">
        <v>1703</v>
      </c>
      <c r="F33" s="266">
        <v>1111</v>
      </c>
      <c r="G33" s="266">
        <f t="shared" si="0"/>
        <v>-592</v>
      </c>
    </row>
    <row r="34" spans="1:7" x14ac:dyDescent="0.3">
      <c r="A34" s="66" t="s">
        <v>793</v>
      </c>
      <c r="B34" s="66" t="s">
        <v>418</v>
      </c>
      <c r="C34" s="66" t="s">
        <v>419</v>
      </c>
      <c r="D34" s="71">
        <v>-0.23699999999999999</v>
      </c>
      <c r="E34" s="266">
        <v>2451</v>
      </c>
      <c r="F34" s="266">
        <v>1870</v>
      </c>
      <c r="G34" s="266">
        <f t="shared" si="0"/>
        <v>-581</v>
      </c>
    </row>
    <row r="35" spans="1:7" x14ac:dyDescent="0.3">
      <c r="A35" s="66" t="s">
        <v>793</v>
      </c>
      <c r="B35" s="66" t="s">
        <v>413</v>
      </c>
      <c r="C35" s="66" t="s">
        <v>414</v>
      </c>
      <c r="D35" s="71">
        <v>-0.36499999999999999</v>
      </c>
      <c r="E35" s="266">
        <v>1564</v>
      </c>
      <c r="F35" s="266">
        <v>993</v>
      </c>
      <c r="G35" s="266">
        <f t="shared" si="0"/>
        <v>-571</v>
      </c>
    </row>
    <row r="36" spans="1:7" x14ac:dyDescent="0.3">
      <c r="A36" s="66" t="s">
        <v>793</v>
      </c>
      <c r="B36" s="66" t="s">
        <v>420</v>
      </c>
      <c r="C36" s="66" t="s">
        <v>421</v>
      </c>
      <c r="D36" s="71">
        <v>-0.27500000000000002</v>
      </c>
      <c r="E36" s="266">
        <v>1874</v>
      </c>
      <c r="F36" s="266">
        <v>1359</v>
      </c>
      <c r="G36" s="266">
        <f t="shared" si="0"/>
        <v>-515</v>
      </c>
    </row>
    <row r="37" spans="1:7" x14ac:dyDescent="0.3">
      <c r="A37" s="66" t="s">
        <v>793</v>
      </c>
      <c r="B37" s="66" t="s">
        <v>417</v>
      </c>
      <c r="C37" s="66" t="s">
        <v>809</v>
      </c>
      <c r="D37" s="71">
        <v>-0.32800000000000001</v>
      </c>
      <c r="E37" s="266">
        <v>1529</v>
      </c>
      <c r="F37" s="266">
        <v>1028</v>
      </c>
      <c r="G37" s="266">
        <f t="shared" ref="G37:G68" si="1">F37-E37</f>
        <v>-501</v>
      </c>
    </row>
    <row r="38" spans="1:7" x14ac:dyDescent="0.3">
      <c r="A38" s="66" t="s">
        <v>793</v>
      </c>
      <c r="B38" s="66" t="s">
        <v>426</v>
      </c>
      <c r="C38" s="66" t="s">
        <v>427</v>
      </c>
      <c r="D38" s="71">
        <v>-0.104</v>
      </c>
      <c r="E38" s="266">
        <v>4816</v>
      </c>
      <c r="F38" s="266">
        <v>4317</v>
      </c>
      <c r="G38" s="266">
        <f t="shared" si="1"/>
        <v>-499</v>
      </c>
    </row>
    <row r="39" spans="1:7" x14ac:dyDescent="0.3">
      <c r="A39" s="66" t="s">
        <v>793</v>
      </c>
      <c r="B39" s="66" t="s">
        <v>438</v>
      </c>
      <c r="C39" s="66" t="s">
        <v>439</v>
      </c>
      <c r="D39" s="71">
        <v>-0.498</v>
      </c>
      <c r="E39" s="266">
        <v>914</v>
      </c>
      <c r="F39" s="266">
        <v>459</v>
      </c>
      <c r="G39" s="266">
        <f t="shared" si="1"/>
        <v>-455</v>
      </c>
    </row>
    <row r="40" spans="1:7" x14ac:dyDescent="0.3">
      <c r="A40" s="66" t="s">
        <v>793</v>
      </c>
      <c r="B40" s="66" t="s">
        <v>424</v>
      </c>
      <c r="C40" s="66" t="s">
        <v>425</v>
      </c>
      <c r="D40" s="71">
        <v>-0.14499999999999999</v>
      </c>
      <c r="E40" s="266">
        <v>2999</v>
      </c>
      <c r="F40" s="266">
        <v>2564</v>
      </c>
      <c r="G40" s="266">
        <f t="shared" si="1"/>
        <v>-435</v>
      </c>
    </row>
    <row r="41" spans="1:7" x14ac:dyDescent="0.3">
      <c r="A41" s="66" t="s">
        <v>793</v>
      </c>
      <c r="B41" s="66" t="s">
        <v>444</v>
      </c>
      <c r="C41" s="66" t="s">
        <v>445</v>
      </c>
      <c r="D41" s="71">
        <v>-0.20200000000000001</v>
      </c>
      <c r="E41" s="266">
        <v>2070</v>
      </c>
      <c r="F41" s="266">
        <v>1651</v>
      </c>
      <c r="G41" s="266">
        <f t="shared" si="1"/>
        <v>-419</v>
      </c>
    </row>
    <row r="42" spans="1:7" x14ac:dyDescent="0.3">
      <c r="A42" s="66" t="s">
        <v>793</v>
      </c>
      <c r="B42" s="66" t="s">
        <v>432</v>
      </c>
      <c r="C42" s="66" t="s">
        <v>433</v>
      </c>
      <c r="D42" s="71">
        <v>-0.222</v>
      </c>
      <c r="E42" s="266">
        <v>1876</v>
      </c>
      <c r="F42" s="266">
        <v>1459</v>
      </c>
      <c r="G42" s="266">
        <f t="shared" si="1"/>
        <v>-417</v>
      </c>
    </row>
    <row r="43" spans="1:7" x14ac:dyDescent="0.3">
      <c r="A43" s="66" t="s">
        <v>793</v>
      </c>
      <c r="B43" s="66" t="s">
        <v>428</v>
      </c>
      <c r="C43" s="66" t="s">
        <v>429</v>
      </c>
      <c r="D43" s="71">
        <v>-0.40200000000000002</v>
      </c>
      <c r="E43" s="266">
        <v>996</v>
      </c>
      <c r="F43" s="266">
        <v>596</v>
      </c>
      <c r="G43" s="266">
        <f t="shared" si="1"/>
        <v>-400</v>
      </c>
    </row>
    <row r="44" spans="1:7" x14ac:dyDescent="0.3">
      <c r="A44" s="66" t="s">
        <v>793</v>
      </c>
      <c r="B44" s="66" t="s">
        <v>430</v>
      </c>
      <c r="C44" s="66" t="s">
        <v>431</v>
      </c>
      <c r="D44" s="71">
        <v>-0.70499999999999996</v>
      </c>
      <c r="E44" s="266">
        <v>542</v>
      </c>
      <c r="F44" s="266">
        <v>160</v>
      </c>
      <c r="G44" s="266">
        <f t="shared" si="1"/>
        <v>-382</v>
      </c>
    </row>
    <row r="45" spans="1:7" x14ac:dyDescent="0.3">
      <c r="A45" s="66" t="s">
        <v>793</v>
      </c>
      <c r="B45" s="66" t="s">
        <v>434</v>
      </c>
      <c r="C45" s="66" t="s">
        <v>435</v>
      </c>
      <c r="D45" s="71">
        <v>-0.42599999999999999</v>
      </c>
      <c r="E45" s="266">
        <v>862</v>
      </c>
      <c r="F45" s="266">
        <v>495</v>
      </c>
      <c r="G45" s="266">
        <f t="shared" si="1"/>
        <v>-367</v>
      </c>
    </row>
    <row r="46" spans="1:7" x14ac:dyDescent="0.3">
      <c r="A46" s="66" t="s">
        <v>793</v>
      </c>
      <c r="B46" s="66" t="s">
        <v>442</v>
      </c>
      <c r="C46" s="66" t="s">
        <v>443</v>
      </c>
      <c r="D46" s="71">
        <v>-0.22900000000000001</v>
      </c>
      <c r="E46" s="266">
        <v>1460</v>
      </c>
      <c r="F46" s="266">
        <v>1126</v>
      </c>
      <c r="G46" s="266">
        <f t="shared" si="1"/>
        <v>-334</v>
      </c>
    </row>
    <row r="47" spans="1:7" x14ac:dyDescent="0.3">
      <c r="A47" s="66" t="s">
        <v>793</v>
      </c>
      <c r="B47" s="66" t="s">
        <v>440</v>
      </c>
      <c r="C47" s="66" t="s">
        <v>441</v>
      </c>
      <c r="D47" s="71">
        <v>-0.60599999999999998</v>
      </c>
      <c r="E47" s="266">
        <v>545</v>
      </c>
      <c r="F47" s="266">
        <v>215</v>
      </c>
      <c r="G47" s="266">
        <f t="shared" si="1"/>
        <v>-330</v>
      </c>
    </row>
    <row r="48" spans="1:7" x14ac:dyDescent="0.3">
      <c r="A48" s="66" t="s">
        <v>793</v>
      </c>
      <c r="B48" s="66" t="s">
        <v>452</v>
      </c>
      <c r="C48" s="66" t="s">
        <v>453</v>
      </c>
      <c r="D48" s="71">
        <v>-0.13400000000000001</v>
      </c>
      <c r="E48" s="266">
        <v>2152</v>
      </c>
      <c r="F48" s="266">
        <v>1863</v>
      </c>
      <c r="G48" s="266">
        <f t="shared" si="1"/>
        <v>-289</v>
      </c>
    </row>
    <row r="49" spans="1:7" x14ac:dyDescent="0.3">
      <c r="A49" s="66" t="s">
        <v>793</v>
      </c>
      <c r="B49" s="66" t="s">
        <v>462</v>
      </c>
      <c r="C49" s="66" t="s">
        <v>463</v>
      </c>
      <c r="D49" s="71">
        <v>-0.24199999999999999</v>
      </c>
      <c r="E49" s="266">
        <v>1163</v>
      </c>
      <c r="F49" s="266">
        <v>881</v>
      </c>
      <c r="G49" s="266">
        <f t="shared" si="1"/>
        <v>-282</v>
      </c>
    </row>
    <row r="50" spans="1:7" x14ac:dyDescent="0.3">
      <c r="A50" s="66" t="s">
        <v>793</v>
      </c>
      <c r="B50" s="66" t="s">
        <v>446</v>
      </c>
      <c r="C50" s="66" t="s">
        <v>447</v>
      </c>
      <c r="D50" s="71">
        <v>-0.68400000000000005</v>
      </c>
      <c r="E50" s="266">
        <v>412</v>
      </c>
      <c r="F50" s="266">
        <v>130</v>
      </c>
      <c r="G50" s="266">
        <f t="shared" si="1"/>
        <v>-282</v>
      </c>
    </row>
    <row r="51" spans="1:7" x14ac:dyDescent="0.3">
      <c r="A51" s="66" t="s">
        <v>793</v>
      </c>
      <c r="B51" s="66" t="s">
        <v>450</v>
      </c>
      <c r="C51" s="66" t="s">
        <v>451</v>
      </c>
      <c r="D51" s="71">
        <v>-0.45100000000000001</v>
      </c>
      <c r="E51" s="266">
        <v>612</v>
      </c>
      <c r="F51" s="266">
        <v>336</v>
      </c>
      <c r="G51" s="266">
        <f t="shared" si="1"/>
        <v>-276</v>
      </c>
    </row>
    <row r="52" spans="1:7" x14ac:dyDescent="0.3">
      <c r="A52" s="66" t="s">
        <v>793</v>
      </c>
      <c r="B52" s="66" t="s">
        <v>448</v>
      </c>
      <c r="C52" s="66" t="s">
        <v>449</v>
      </c>
      <c r="D52" s="71">
        <v>-0.52800000000000002</v>
      </c>
      <c r="E52" s="266">
        <v>521</v>
      </c>
      <c r="F52" s="266">
        <v>246</v>
      </c>
      <c r="G52" s="266">
        <f t="shared" si="1"/>
        <v>-275</v>
      </c>
    </row>
    <row r="53" spans="1:7" x14ac:dyDescent="0.3">
      <c r="A53" s="66" t="s">
        <v>793</v>
      </c>
      <c r="B53" s="66" t="s">
        <v>466</v>
      </c>
      <c r="C53" s="66" t="s">
        <v>467</v>
      </c>
      <c r="D53" s="71">
        <v>-0.188</v>
      </c>
      <c r="E53" s="266">
        <v>1268</v>
      </c>
      <c r="F53" s="266">
        <v>1030</v>
      </c>
      <c r="G53" s="266">
        <f t="shared" si="1"/>
        <v>-238</v>
      </c>
    </row>
    <row r="54" spans="1:7" x14ac:dyDescent="0.3">
      <c r="A54" s="66" t="s">
        <v>793</v>
      </c>
      <c r="B54" s="66" t="s">
        <v>454</v>
      </c>
      <c r="C54" s="66" t="s">
        <v>455</v>
      </c>
      <c r="D54" s="71">
        <v>-0.38400000000000001</v>
      </c>
      <c r="E54" s="266">
        <v>596</v>
      </c>
      <c r="F54" s="266">
        <v>367</v>
      </c>
      <c r="G54" s="266">
        <f t="shared" si="1"/>
        <v>-229</v>
      </c>
    </row>
    <row r="55" spans="1:7" x14ac:dyDescent="0.3">
      <c r="A55" s="66" t="s">
        <v>793</v>
      </c>
      <c r="B55" s="66" t="s">
        <v>456</v>
      </c>
      <c r="C55" s="66" t="s">
        <v>457</v>
      </c>
      <c r="D55" s="71">
        <v>-0.33900000000000002</v>
      </c>
      <c r="E55" s="266">
        <v>664</v>
      </c>
      <c r="F55" s="266">
        <v>439</v>
      </c>
      <c r="G55" s="266">
        <f t="shared" si="1"/>
        <v>-225</v>
      </c>
    </row>
    <row r="56" spans="1:7" x14ac:dyDescent="0.3">
      <c r="A56" s="66" t="s">
        <v>793</v>
      </c>
      <c r="B56" s="66" t="s">
        <v>460</v>
      </c>
      <c r="C56" s="66" t="s">
        <v>461</v>
      </c>
      <c r="D56" s="71">
        <v>-0.27900000000000003</v>
      </c>
      <c r="E56" s="266">
        <v>798</v>
      </c>
      <c r="F56" s="266">
        <v>575</v>
      </c>
      <c r="G56" s="266">
        <f t="shared" si="1"/>
        <v>-223</v>
      </c>
    </row>
    <row r="57" spans="1:7" x14ac:dyDescent="0.3">
      <c r="A57" s="66" t="s">
        <v>793</v>
      </c>
      <c r="B57" s="66" t="s">
        <v>458</v>
      </c>
      <c r="C57" s="66" t="s">
        <v>459</v>
      </c>
      <c r="D57" s="71">
        <v>-0.34899999999999998</v>
      </c>
      <c r="E57" s="266">
        <v>621</v>
      </c>
      <c r="F57" s="266">
        <v>404</v>
      </c>
      <c r="G57" s="266">
        <f t="shared" si="1"/>
        <v>-217</v>
      </c>
    </row>
    <row r="58" spans="1:7" x14ac:dyDescent="0.3">
      <c r="A58" s="66" t="s">
        <v>793</v>
      </c>
      <c r="B58" s="66" t="s">
        <v>472</v>
      </c>
      <c r="C58" s="66" t="s">
        <v>473</v>
      </c>
      <c r="D58" s="71">
        <v>-0.375</v>
      </c>
      <c r="E58" s="266">
        <v>565</v>
      </c>
      <c r="F58" s="266">
        <v>353</v>
      </c>
      <c r="G58" s="266">
        <f t="shared" si="1"/>
        <v>-212</v>
      </c>
    </row>
    <row r="59" spans="1:7" x14ac:dyDescent="0.3">
      <c r="A59" s="66" t="s">
        <v>793</v>
      </c>
      <c r="B59" s="66" t="s">
        <v>464</v>
      </c>
      <c r="C59" s="66" t="s">
        <v>465</v>
      </c>
      <c r="D59" s="71">
        <v>-0.26500000000000001</v>
      </c>
      <c r="E59" s="266">
        <v>770</v>
      </c>
      <c r="F59" s="266">
        <v>566</v>
      </c>
      <c r="G59" s="266">
        <f t="shared" si="1"/>
        <v>-204</v>
      </c>
    </row>
    <row r="60" spans="1:7" x14ac:dyDescent="0.3">
      <c r="A60" s="66" t="s">
        <v>793</v>
      </c>
      <c r="B60" s="66" t="s">
        <v>470</v>
      </c>
      <c r="C60" s="66" t="s">
        <v>471</v>
      </c>
      <c r="D60" s="71">
        <v>-0.14699999999999999</v>
      </c>
      <c r="E60" s="266">
        <v>1271</v>
      </c>
      <c r="F60" s="266">
        <v>1084</v>
      </c>
      <c r="G60" s="266">
        <f t="shared" si="1"/>
        <v>-187</v>
      </c>
    </row>
    <row r="61" spans="1:7" x14ac:dyDescent="0.3">
      <c r="A61" s="66" t="s">
        <v>793</v>
      </c>
      <c r="B61" s="66" t="s">
        <v>476</v>
      </c>
      <c r="C61" s="66" t="s">
        <v>477</v>
      </c>
      <c r="D61" s="71">
        <v>-0.14199999999999999</v>
      </c>
      <c r="E61" s="266">
        <v>1241</v>
      </c>
      <c r="F61" s="266">
        <v>1065</v>
      </c>
      <c r="G61" s="266">
        <f t="shared" si="1"/>
        <v>-176</v>
      </c>
    </row>
    <row r="62" spans="1:7" x14ac:dyDescent="0.3">
      <c r="A62" s="66" t="s">
        <v>793</v>
      </c>
      <c r="B62" s="66" t="s">
        <v>482</v>
      </c>
      <c r="C62" s="66" t="s">
        <v>483</v>
      </c>
      <c r="D62" s="71">
        <v>-0.48499999999999999</v>
      </c>
      <c r="E62" s="266">
        <v>359</v>
      </c>
      <c r="F62" s="266">
        <v>185</v>
      </c>
      <c r="G62" s="266">
        <f t="shared" si="1"/>
        <v>-174</v>
      </c>
    </row>
    <row r="63" spans="1:7" x14ac:dyDescent="0.3">
      <c r="A63" s="66" t="s">
        <v>793</v>
      </c>
      <c r="B63" s="66" t="s">
        <v>468</v>
      </c>
      <c r="C63" s="66" t="s">
        <v>469</v>
      </c>
      <c r="D63" s="71">
        <v>-0.45800000000000002</v>
      </c>
      <c r="E63" s="266">
        <v>380</v>
      </c>
      <c r="F63" s="266">
        <v>206</v>
      </c>
      <c r="G63" s="266">
        <f t="shared" si="1"/>
        <v>-174</v>
      </c>
    </row>
    <row r="64" spans="1:7" x14ac:dyDescent="0.3">
      <c r="A64" s="66" t="s">
        <v>793</v>
      </c>
      <c r="B64" s="66" t="s">
        <v>478</v>
      </c>
      <c r="C64" s="66" t="s">
        <v>479</v>
      </c>
      <c r="D64" s="71">
        <v>-0.37</v>
      </c>
      <c r="E64" s="266">
        <v>460</v>
      </c>
      <c r="F64" s="266">
        <v>290</v>
      </c>
      <c r="G64" s="266">
        <f t="shared" si="1"/>
        <v>-170</v>
      </c>
    </row>
    <row r="65" spans="1:7" x14ac:dyDescent="0.3">
      <c r="A65" s="66" t="s">
        <v>793</v>
      </c>
      <c r="B65" s="66" t="s">
        <v>474</v>
      </c>
      <c r="C65" s="66" t="s">
        <v>475</v>
      </c>
      <c r="D65" s="71">
        <v>-0.61199999999999999</v>
      </c>
      <c r="E65" s="266">
        <v>263</v>
      </c>
      <c r="F65" s="266">
        <v>102</v>
      </c>
      <c r="G65" s="266">
        <f t="shared" si="1"/>
        <v>-161</v>
      </c>
    </row>
    <row r="66" spans="1:7" x14ac:dyDescent="0.3">
      <c r="A66" s="66" t="s">
        <v>793</v>
      </c>
      <c r="B66" s="66" t="s">
        <v>480</v>
      </c>
      <c r="C66" s="66" t="s">
        <v>481</v>
      </c>
      <c r="D66" s="71">
        <v>-0.33500000000000002</v>
      </c>
      <c r="E66" s="266">
        <v>448</v>
      </c>
      <c r="F66" s="266">
        <v>298</v>
      </c>
      <c r="G66" s="266">
        <f t="shared" si="1"/>
        <v>-150</v>
      </c>
    </row>
    <row r="67" spans="1:7" x14ac:dyDescent="0.3">
      <c r="A67" s="66" t="s">
        <v>793</v>
      </c>
      <c r="B67" s="66" t="s">
        <v>484</v>
      </c>
      <c r="C67" s="66" t="s">
        <v>485</v>
      </c>
      <c r="D67" s="71">
        <v>-0.43</v>
      </c>
      <c r="E67" s="266">
        <v>309</v>
      </c>
      <c r="F67" s="266">
        <v>176</v>
      </c>
      <c r="G67" s="266">
        <f t="shared" si="1"/>
        <v>-133</v>
      </c>
    </row>
    <row r="68" spans="1:7" x14ac:dyDescent="0.3">
      <c r="A68" s="66" t="s">
        <v>793</v>
      </c>
      <c r="B68" s="66" t="s">
        <v>486</v>
      </c>
      <c r="C68" s="66" t="s">
        <v>487</v>
      </c>
      <c r="D68" s="71">
        <v>-0.48799999999999999</v>
      </c>
      <c r="E68" s="266">
        <v>254</v>
      </c>
      <c r="F68" s="266">
        <v>130</v>
      </c>
      <c r="G68" s="266">
        <f t="shared" si="1"/>
        <v>-124</v>
      </c>
    </row>
    <row r="69" spans="1:7" x14ac:dyDescent="0.3">
      <c r="A69" s="66" t="s">
        <v>793</v>
      </c>
      <c r="B69" s="66" t="s">
        <v>488</v>
      </c>
      <c r="C69" s="66" t="s">
        <v>489</v>
      </c>
      <c r="D69" s="71">
        <v>-0.193</v>
      </c>
      <c r="E69" s="266">
        <v>615</v>
      </c>
      <c r="F69" s="266">
        <v>496</v>
      </c>
      <c r="G69" s="266">
        <f t="shared" ref="G69:G100" si="2">F69-E69</f>
        <v>-119</v>
      </c>
    </row>
    <row r="70" spans="1:7" x14ac:dyDescent="0.3">
      <c r="A70" s="66" t="s">
        <v>793</v>
      </c>
      <c r="B70" s="66" t="s">
        <v>492</v>
      </c>
      <c r="C70" s="66" t="s">
        <v>493</v>
      </c>
      <c r="D70" s="71">
        <v>-0.41399999999999998</v>
      </c>
      <c r="E70" s="266">
        <v>278</v>
      </c>
      <c r="F70" s="266">
        <v>163</v>
      </c>
      <c r="G70" s="266">
        <f t="shared" si="2"/>
        <v>-115</v>
      </c>
    </row>
    <row r="71" spans="1:7" x14ac:dyDescent="0.3">
      <c r="A71" s="66" t="s">
        <v>793</v>
      </c>
      <c r="B71" s="66" t="s">
        <v>490</v>
      </c>
      <c r="C71" s="66" t="s">
        <v>491</v>
      </c>
      <c r="D71" s="71">
        <v>-0.156</v>
      </c>
      <c r="E71" s="266">
        <v>730</v>
      </c>
      <c r="F71" s="266">
        <v>616</v>
      </c>
      <c r="G71" s="266">
        <f t="shared" si="2"/>
        <v>-114</v>
      </c>
    </row>
    <row r="72" spans="1:7" x14ac:dyDescent="0.3">
      <c r="A72" s="66" t="s">
        <v>793</v>
      </c>
      <c r="B72" s="66" t="s">
        <v>518</v>
      </c>
      <c r="C72" s="66" t="s">
        <v>519</v>
      </c>
      <c r="D72" s="71">
        <v>-0.35</v>
      </c>
      <c r="E72" s="266">
        <v>306</v>
      </c>
      <c r="F72" s="266">
        <v>199</v>
      </c>
      <c r="G72" s="266">
        <f t="shared" si="2"/>
        <v>-107</v>
      </c>
    </row>
    <row r="73" spans="1:7" x14ac:dyDescent="0.3">
      <c r="A73" s="66" t="s">
        <v>793</v>
      </c>
      <c r="B73" s="66" t="s">
        <v>496</v>
      </c>
      <c r="C73" s="66" t="s">
        <v>497</v>
      </c>
      <c r="D73" s="71">
        <v>-0.27700000000000002</v>
      </c>
      <c r="E73" s="266">
        <v>357</v>
      </c>
      <c r="F73" s="266">
        <v>258</v>
      </c>
      <c r="G73" s="266">
        <f t="shared" si="2"/>
        <v>-99</v>
      </c>
    </row>
    <row r="74" spans="1:7" x14ac:dyDescent="0.3">
      <c r="A74" s="66" t="s">
        <v>793</v>
      </c>
      <c r="B74" s="66" t="s">
        <v>494</v>
      </c>
      <c r="C74" s="66" t="s">
        <v>495</v>
      </c>
      <c r="D74" s="71">
        <v>-0.30299999999999999</v>
      </c>
      <c r="E74" s="266">
        <v>327</v>
      </c>
      <c r="F74" s="266">
        <v>228</v>
      </c>
      <c r="G74" s="266">
        <f t="shared" si="2"/>
        <v>-99</v>
      </c>
    </row>
    <row r="75" spans="1:7" x14ac:dyDescent="0.3">
      <c r="A75" s="66" t="s">
        <v>793</v>
      </c>
      <c r="B75" s="66" t="s">
        <v>500</v>
      </c>
      <c r="C75" s="66" t="s">
        <v>501</v>
      </c>
      <c r="D75" s="71">
        <v>-0.32100000000000001</v>
      </c>
      <c r="E75" s="266">
        <v>305</v>
      </c>
      <c r="F75" s="266">
        <v>207</v>
      </c>
      <c r="G75" s="266">
        <f t="shared" si="2"/>
        <v>-98</v>
      </c>
    </row>
    <row r="76" spans="1:7" x14ac:dyDescent="0.3">
      <c r="A76" s="66" t="s">
        <v>793</v>
      </c>
      <c r="B76" s="66" t="s">
        <v>504</v>
      </c>
      <c r="C76" s="66" t="s">
        <v>505</v>
      </c>
      <c r="D76" s="71">
        <v>-0.17699999999999999</v>
      </c>
      <c r="E76" s="266">
        <v>537</v>
      </c>
      <c r="F76" s="266">
        <v>442</v>
      </c>
      <c r="G76" s="266">
        <f t="shared" si="2"/>
        <v>-95</v>
      </c>
    </row>
    <row r="77" spans="1:7" x14ac:dyDescent="0.3">
      <c r="A77" s="66" t="s">
        <v>793</v>
      </c>
      <c r="B77" s="66" t="s">
        <v>506</v>
      </c>
      <c r="C77" s="66" t="s">
        <v>507</v>
      </c>
      <c r="D77" s="71">
        <v>-0.23799999999999999</v>
      </c>
      <c r="E77" s="266">
        <v>386</v>
      </c>
      <c r="F77" s="266">
        <v>294</v>
      </c>
      <c r="G77" s="266">
        <f t="shared" si="2"/>
        <v>-92</v>
      </c>
    </row>
    <row r="78" spans="1:7" x14ac:dyDescent="0.3">
      <c r="A78" s="66" t="s">
        <v>793</v>
      </c>
      <c r="B78" s="66" t="s">
        <v>498</v>
      </c>
      <c r="C78" s="66" t="s">
        <v>499</v>
      </c>
      <c r="D78" s="71">
        <v>-0.23799999999999999</v>
      </c>
      <c r="E78" s="266">
        <v>387</v>
      </c>
      <c r="F78" s="266">
        <v>295</v>
      </c>
      <c r="G78" s="266">
        <f t="shared" si="2"/>
        <v>-92</v>
      </c>
    </row>
    <row r="79" spans="1:7" x14ac:dyDescent="0.3">
      <c r="A79" s="66" t="s">
        <v>793</v>
      </c>
      <c r="B79" s="66" t="s">
        <v>508</v>
      </c>
      <c r="C79" s="66" t="s">
        <v>509</v>
      </c>
      <c r="D79" s="71">
        <v>-0.433</v>
      </c>
      <c r="E79" s="266">
        <v>210</v>
      </c>
      <c r="F79" s="266">
        <v>119</v>
      </c>
      <c r="G79" s="266">
        <f t="shared" si="2"/>
        <v>-91</v>
      </c>
    </row>
    <row r="80" spans="1:7" x14ac:dyDescent="0.3">
      <c r="A80" s="66" t="s">
        <v>793</v>
      </c>
      <c r="B80" s="66" t="s">
        <v>502</v>
      </c>
      <c r="C80" s="66" t="s">
        <v>503</v>
      </c>
      <c r="D80" s="71">
        <v>-0.61799999999999999</v>
      </c>
      <c r="E80" s="266">
        <v>144</v>
      </c>
      <c r="F80" s="266">
        <v>55</v>
      </c>
      <c r="G80" s="266">
        <f t="shared" si="2"/>
        <v>-89</v>
      </c>
    </row>
    <row r="81" spans="1:7" x14ac:dyDescent="0.3">
      <c r="A81" s="66" t="s">
        <v>793</v>
      </c>
      <c r="B81" s="66" t="s">
        <v>510</v>
      </c>
      <c r="C81" s="66" t="s">
        <v>511</v>
      </c>
      <c r="D81" s="71">
        <v>-0.42499999999999999</v>
      </c>
      <c r="E81" s="266">
        <v>193</v>
      </c>
      <c r="F81" s="266">
        <v>111</v>
      </c>
      <c r="G81" s="266">
        <f t="shared" si="2"/>
        <v>-82</v>
      </c>
    </row>
    <row r="82" spans="1:7" x14ac:dyDescent="0.3">
      <c r="A82" s="66" t="s">
        <v>793</v>
      </c>
      <c r="B82" s="66" t="s">
        <v>512</v>
      </c>
      <c r="C82" s="66" t="s">
        <v>513</v>
      </c>
      <c r="D82" s="71">
        <v>-0.54</v>
      </c>
      <c r="E82" s="266">
        <v>150</v>
      </c>
      <c r="F82" s="266">
        <v>69</v>
      </c>
      <c r="G82" s="266">
        <f t="shared" si="2"/>
        <v>-81</v>
      </c>
    </row>
    <row r="83" spans="1:7" x14ac:dyDescent="0.3">
      <c r="A83" s="66" t="s">
        <v>793</v>
      </c>
      <c r="B83" s="66" t="s">
        <v>514</v>
      </c>
      <c r="C83" s="66" t="s">
        <v>515</v>
      </c>
      <c r="D83" s="71">
        <v>-0.14000000000000001</v>
      </c>
      <c r="E83" s="266">
        <v>572</v>
      </c>
      <c r="F83" s="266">
        <v>492</v>
      </c>
      <c r="G83" s="266">
        <f t="shared" si="2"/>
        <v>-80</v>
      </c>
    </row>
    <row r="84" spans="1:7" x14ac:dyDescent="0.3">
      <c r="A84" s="66" t="s">
        <v>793</v>
      </c>
      <c r="B84" s="66" t="s">
        <v>516</v>
      </c>
      <c r="C84" s="66" t="s">
        <v>517</v>
      </c>
      <c r="D84" s="71">
        <v>-0.14099999999999999</v>
      </c>
      <c r="E84" s="266">
        <v>569</v>
      </c>
      <c r="F84" s="266">
        <v>489</v>
      </c>
      <c r="G84" s="266">
        <f t="shared" si="2"/>
        <v>-80</v>
      </c>
    </row>
    <row r="85" spans="1:7" x14ac:dyDescent="0.3">
      <c r="A85" s="66" t="s">
        <v>793</v>
      </c>
      <c r="B85" s="66" t="s">
        <v>538</v>
      </c>
      <c r="C85" s="66" t="s">
        <v>539</v>
      </c>
      <c r="D85" s="71">
        <v>-0.13700000000000001</v>
      </c>
      <c r="E85" s="266">
        <v>563</v>
      </c>
      <c r="F85" s="266">
        <v>486</v>
      </c>
      <c r="G85" s="266">
        <f t="shared" si="2"/>
        <v>-77</v>
      </c>
    </row>
    <row r="86" spans="1:7" x14ac:dyDescent="0.3">
      <c r="A86" s="66" t="s">
        <v>793</v>
      </c>
      <c r="B86" s="66" t="s">
        <v>526</v>
      </c>
      <c r="C86" s="66" t="s">
        <v>527</v>
      </c>
      <c r="D86" s="71">
        <v>-0.30199999999999999</v>
      </c>
      <c r="E86" s="266">
        <v>242</v>
      </c>
      <c r="F86" s="266">
        <v>169</v>
      </c>
      <c r="G86" s="266">
        <f t="shared" si="2"/>
        <v>-73</v>
      </c>
    </row>
    <row r="87" spans="1:7" x14ac:dyDescent="0.3">
      <c r="A87" s="66" t="s">
        <v>793</v>
      </c>
      <c r="B87" s="66" t="s">
        <v>520</v>
      </c>
      <c r="C87" s="66" t="s">
        <v>521</v>
      </c>
      <c r="D87" s="71">
        <v>-0.60499999999999998</v>
      </c>
      <c r="E87" s="266">
        <v>119</v>
      </c>
      <c r="F87" s="266">
        <v>47</v>
      </c>
      <c r="G87" s="266">
        <f t="shared" si="2"/>
        <v>-72</v>
      </c>
    </row>
    <row r="88" spans="1:7" x14ac:dyDescent="0.3">
      <c r="A88" s="66" t="s">
        <v>793</v>
      </c>
      <c r="B88" s="66" t="s">
        <v>522</v>
      </c>
      <c r="C88" s="66" t="s">
        <v>523</v>
      </c>
      <c r="D88" s="71">
        <v>-0.32400000000000001</v>
      </c>
      <c r="E88" s="266">
        <v>216</v>
      </c>
      <c r="F88" s="266">
        <v>146</v>
      </c>
      <c r="G88" s="266">
        <f t="shared" si="2"/>
        <v>-70</v>
      </c>
    </row>
    <row r="89" spans="1:7" x14ac:dyDescent="0.3">
      <c r="A89" s="66" t="s">
        <v>793</v>
      </c>
      <c r="B89" s="66" t="s">
        <v>524</v>
      </c>
      <c r="C89" s="66" t="s">
        <v>525</v>
      </c>
      <c r="D89" s="71">
        <v>-0.54800000000000004</v>
      </c>
      <c r="E89" s="266">
        <v>126</v>
      </c>
      <c r="F89" s="266">
        <v>57</v>
      </c>
      <c r="G89" s="266">
        <f t="shared" si="2"/>
        <v>-69</v>
      </c>
    </row>
    <row r="90" spans="1:7" x14ac:dyDescent="0.3">
      <c r="A90" s="66" t="s">
        <v>793</v>
      </c>
      <c r="B90" s="66" t="s">
        <v>530</v>
      </c>
      <c r="C90" s="66" t="s">
        <v>531</v>
      </c>
      <c r="D90" s="71">
        <v>-0.1</v>
      </c>
      <c r="E90" s="266">
        <v>670</v>
      </c>
      <c r="F90" s="266">
        <v>603</v>
      </c>
      <c r="G90" s="266">
        <f t="shared" si="2"/>
        <v>-67</v>
      </c>
    </row>
    <row r="91" spans="1:7" x14ac:dyDescent="0.3">
      <c r="A91" s="66" t="s">
        <v>793</v>
      </c>
      <c r="B91" s="66" t="s">
        <v>528</v>
      </c>
      <c r="C91" s="66" t="s">
        <v>529</v>
      </c>
      <c r="D91" s="71">
        <v>-0.186</v>
      </c>
      <c r="E91" s="266">
        <v>328</v>
      </c>
      <c r="F91" s="266">
        <v>267</v>
      </c>
      <c r="G91" s="266">
        <f t="shared" si="2"/>
        <v>-61</v>
      </c>
    </row>
    <row r="92" spans="1:7" x14ac:dyDescent="0.3">
      <c r="A92" s="66" t="s">
        <v>793</v>
      </c>
      <c r="B92" s="66" t="s">
        <v>532</v>
      </c>
      <c r="C92" s="66" t="s">
        <v>533</v>
      </c>
      <c r="D92" s="71">
        <v>-0.36299999999999999</v>
      </c>
      <c r="E92" s="266">
        <v>160</v>
      </c>
      <c r="F92" s="266">
        <v>102</v>
      </c>
      <c r="G92" s="266">
        <f t="shared" si="2"/>
        <v>-58</v>
      </c>
    </row>
    <row r="93" spans="1:7" x14ac:dyDescent="0.3">
      <c r="A93" s="66" t="s">
        <v>793</v>
      </c>
      <c r="B93" s="66" t="s">
        <v>540</v>
      </c>
      <c r="C93" s="66" t="s">
        <v>541</v>
      </c>
      <c r="D93" s="71">
        <v>-9.9000000000000005E-2</v>
      </c>
      <c r="E93" s="266">
        <v>577</v>
      </c>
      <c r="F93" s="266">
        <v>520</v>
      </c>
      <c r="G93" s="266">
        <f t="shared" si="2"/>
        <v>-57</v>
      </c>
    </row>
    <row r="94" spans="1:7" x14ac:dyDescent="0.3">
      <c r="A94" s="66" t="s">
        <v>793</v>
      </c>
      <c r="B94" s="66" t="s">
        <v>534</v>
      </c>
      <c r="C94" s="66" t="s">
        <v>535</v>
      </c>
      <c r="D94" s="71">
        <v>-0.314</v>
      </c>
      <c r="E94" s="266">
        <v>169</v>
      </c>
      <c r="F94" s="266">
        <v>116</v>
      </c>
      <c r="G94" s="266">
        <f t="shared" si="2"/>
        <v>-53</v>
      </c>
    </row>
    <row r="95" spans="1:7" x14ac:dyDescent="0.3">
      <c r="A95" s="66" t="s">
        <v>793</v>
      </c>
      <c r="B95" s="66" t="s">
        <v>536</v>
      </c>
      <c r="C95" s="66" t="s">
        <v>537</v>
      </c>
      <c r="D95" s="71">
        <v>-0.30099999999999999</v>
      </c>
      <c r="E95" s="266">
        <v>156</v>
      </c>
      <c r="F95" s="266">
        <v>109</v>
      </c>
      <c r="G95" s="266">
        <f t="shared" si="2"/>
        <v>-47</v>
      </c>
    </row>
    <row r="96" spans="1:7" x14ac:dyDescent="0.3">
      <c r="A96" s="66" t="s">
        <v>793</v>
      </c>
      <c r="B96" s="66" t="s">
        <v>544</v>
      </c>
      <c r="C96" s="66" t="s">
        <v>545</v>
      </c>
      <c r="D96" s="71">
        <v>-0.32500000000000001</v>
      </c>
      <c r="E96" s="266">
        <v>117</v>
      </c>
      <c r="F96" s="266">
        <v>79</v>
      </c>
      <c r="G96" s="266">
        <f t="shared" si="2"/>
        <v>-38</v>
      </c>
    </row>
    <row r="97" spans="1:7" x14ac:dyDescent="0.3">
      <c r="A97" s="66" t="s">
        <v>793</v>
      </c>
      <c r="B97" s="66" t="s">
        <v>542</v>
      </c>
      <c r="C97" s="66" t="s">
        <v>543</v>
      </c>
      <c r="D97" s="71">
        <v>-0.38500000000000001</v>
      </c>
      <c r="E97" s="266">
        <v>91</v>
      </c>
      <c r="F97" s="266">
        <v>56</v>
      </c>
      <c r="G97" s="266">
        <f t="shared" si="2"/>
        <v>-35</v>
      </c>
    </row>
    <row r="98" spans="1:7" x14ac:dyDescent="0.3">
      <c r="A98" s="66" t="s">
        <v>793</v>
      </c>
      <c r="B98" s="66" t="s">
        <v>546</v>
      </c>
      <c r="C98" s="66" t="s">
        <v>547</v>
      </c>
      <c r="D98" s="71">
        <v>-7.5999999999999998E-2</v>
      </c>
      <c r="E98" s="266">
        <v>434</v>
      </c>
      <c r="F98" s="266">
        <v>401</v>
      </c>
      <c r="G98" s="266">
        <f t="shared" si="2"/>
        <v>-33</v>
      </c>
    </row>
    <row r="99" spans="1:7" x14ac:dyDescent="0.3">
      <c r="A99" s="66" t="s">
        <v>793</v>
      </c>
      <c r="B99" s="66" t="s">
        <v>557</v>
      </c>
      <c r="C99" s="66" t="s">
        <v>558</v>
      </c>
      <c r="D99" s="71">
        <v>-0.21199999999999999</v>
      </c>
      <c r="E99" s="266">
        <v>151</v>
      </c>
      <c r="F99" s="266">
        <v>119</v>
      </c>
      <c r="G99" s="266">
        <f t="shared" si="2"/>
        <v>-32</v>
      </c>
    </row>
    <row r="100" spans="1:7" x14ac:dyDescent="0.3">
      <c r="A100" s="66" t="s">
        <v>793</v>
      </c>
      <c r="B100" s="66" t="s">
        <v>563</v>
      </c>
      <c r="C100" s="66" t="s">
        <v>564</v>
      </c>
      <c r="D100" s="71">
        <v>-0.27500000000000002</v>
      </c>
      <c r="E100" s="266">
        <v>109</v>
      </c>
      <c r="F100" s="266">
        <v>79</v>
      </c>
      <c r="G100" s="266">
        <f t="shared" si="2"/>
        <v>-30</v>
      </c>
    </row>
    <row r="101" spans="1:7" x14ac:dyDescent="0.3">
      <c r="A101" s="66" t="s">
        <v>793</v>
      </c>
      <c r="B101" s="66" t="s">
        <v>550</v>
      </c>
      <c r="C101" s="66" t="s">
        <v>551</v>
      </c>
      <c r="D101" s="71">
        <v>-0.246</v>
      </c>
      <c r="E101" s="266">
        <v>118</v>
      </c>
      <c r="F101" s="266">
        <v>89</v>
      </c>
      <c r="G101" s="266">
        <f t="shared" ref="G101:G132" si="3">F101-E101</f>
        <v>-29</v>
      </c>
    </row>
    <row r="102" spans="1:7" x14ac:dyDescent="0.3">
      <c r="A102" s="66" t="s">
        <v>793</v>
      </c>
      <c r="B102" s="66" t="s">
        <v>548</v>
      </c>
      <c r="C102" s="66" t="s">
        <v>549</v>
      </c>
      <c r="D102" s="71">
        <v>-0.121</v>
      </c>
      <c r="E102" s="266">
        <v>240</v>
      </c>
      <c r="F102" s="266">
        <v>211</v>
      </c>
      <c r="G102" s="266">
        <f t="shared" si="3"/>
        <v>-29</v>
      </c>
    </row>
    <row r="103" spans="1:7" x14ac:dyDescent="0.3">
      <c r="A103" s="66" t="s">
        <v>793</v>
      </c>
      <c r="B103" s="66" t="s">
        <v>555</v>
      </c>
      <c r="C103" s="66" t="s">
        <v>556</v>
      </c>
      <c r="D103" s="71">
        <v>-4.5999999999999999E-2</v>
      </c>
      <c r="E103" s="266">
        <v>635</v>
      </c>
      <c r="F103" s="266">
        <v>606</v>
      </c>
      <c r="G103" s="266">
        <f t="shared" si="3"/>
        <v>-29</v>
      </c>
    </row>
    <row r="104" spans="1:7" x14ac:dyDescent="0.3">
      <c r="A104" s="66" t="s">
        <v>793</v>
      </c>
      <c r="B104" s="66" t="s">
        <v>553</v>
      </c>
      <c r="C104" s="66" t="s">
        <v>554</v>
      </c>
      <c r="D104" s="71">
        <v>-0.28599999999999998</v>
      </c>
      <c r="E104" s="266">
        <v>98</v>
      </c>
      <c r="F104" s="266">
        <v>70</v>
      </c>
      <c r="G104" s="266">
        <f t="shared" si="3"/>
        <v>-28</v>
      </c>
    </row>
    <row r="105" spans="1:7" x14ac:dyDescent="0.3">
      <c r="A105" s="66" t="s">
        <v>793</v>
      </c>
      <c r="B105" s="66" t="s">
        <v>552</v>
      </c>
      <c r="C105" s="66" t="s">
        <v>812</v>
      </c>
      <c r="D105" s="71">
        <v>-0.68300000000000005</v>
      </c>
      <c r="E105" s="266">
        <v>41</v>
      </c>
      <c r="F105" s="266">
        <v>13</v>
      </c>
      <c r="G105" s="266">
        <f t="shared" si="3"/>
        <v>-28</v>
      </c>
    </row>
    <row r="106" spans="1:7" x14ac:dyDescent="0.3">
      <c r="A106" s="66" t="s">
        <v>793</v>
      </c>
      <c r="B106" s="66" t="s">
        <v>559</v>
      </c>
      <c r="C106" s="66" t="s">
        <v>560</v>
      </c>
      <c r="D106" s="71">
        <v>-0.192</v>
      </c>
      <c r="E106" s="266">
        <v>120</v>
      </c>
      <c r="F106" s="266">
        <v>97</v>
      </c>
      <c r="G106" s="266">
        <f t="shared" si="3"/>
        <v>-23</v>
      </c>
    </row>
    <row r="107" spans="1:7" x14ac:dyDescent="0.3">
      <c r="A107" s="66" t="s">
        <v>793</v>
      </c>
      <c r="B107" s="66" t="s">
        <v>561</v>
      </c>
      <c r="C107" s="66" t="s">
        <v>562</v>
      </c>
      <c r="D107" s="71">
        <v>-0.66700000000000004</v>
      </c>
      <c r="E107" s="266">
        <v>33</v>
      </c>
      <c r="F107" s="266">
        <v>11</v>
      </c>
      <c r="G107" s="266">
        <f t="shared" si="3"/>
        <v>-22</v>
      </c>
    </row>
    <row r="108" spans="1:7" x14ac:dyDescent="0.3">
      <c r="A108" s="66" t="s">
        <v>793</v>
      </c>
      <c r="B108" s="66" t="s">
        <v>565</v>
      </c>
      <c r="C108" s="66" t="s">
        <v>566</v>
      </c>
      <c r="D108" s="71">
        <v>-0.46500000000000002</v>
      </c>
      <c r="E108" s="266">
        <v>43</v>
      </c>
      <c r="F108" s="266">
        <v>23</v>
      </c>
      <c r="G108" s="266">
        <f t="shared" si="3"/>
        <v>-20</v>
      </c>
    </row>
    <row r="109" spans="1:7" x14ac:dyDescent="0.3">
      <c r="A109" s="66" t="s">
        <v>793</v>
      </c>
      <c r="B109" s="66" t="s">
        <v>569</v>
      </c>
      <c r="C109" s="66" t="s">
        <v>570</v>
      </c>
      <c r="D109" s="71">
        <v>-0.28799999999999998</v>
      </c>
      <c r="E109" s="266">
        <v>66</v>
      </c>
      <c r="F109" s="266">
        <v>47</v>
      </c>
      <c r="G109" s="266">
        <f t="shared" si="3"/>
        <v>-19</v>
      </c>
    </row>
    <row r="110" spans="1:7" x14ac:dyDescent="0.3">
      <c r="A110" s="66" t="s">
        <v>793</v>
      </c>
      <c r="B110" s="66" t="s">
        <v>567</v>
      </c>
      <c r="C110" s="66" t="s">
        <v>568</v>
      </c>
      <c r="D110" s="71">
        <v>-0.26800000000000002</v>
      </c>
      <c r="E110" s="266">
        <v>71</v>
      </c>
      <c r="F110" s="266">
        <v>52</v>
      </c>
      <c r="G110" s="266">
        <f t="shared" si="3"/>
        <v>-19</v>
      </c>
    </row>
    <row r="111" spans="1:7" x14ac:dyDescent="0.3">
      <c r="A111" s="66" t="s">
        <v>793</v>
      </c>
      <c r="B111" s="66" t="s">
        <v>577</v>
      </c>
      <c r="C111" s="66" t="s">
        <v>578</v>
      </c>
      <c r="D111" s="71">
        <v>-0.191</v>
      </c>
      <c r="E111" s="266">
        <v>89</v>
      </c>
      <c r="F111" s="266">
        <v>72</v>
      </c>
      <c r="G111" s="266">
        <f t="shared" si="3"/>
        <v>-17</v>
      </c>
    </row>
    <row r="112" spans="1:7" x14ac:dyDescent="0.3">
      <c r="A112" s="66" t="s">
        <v>793</v>
      </c>
      <c r="B112" s="66" t="s">
        <v>571</v>
      </c>
      <c r="C112" s="66" t="s">
        <v>572</v>
      </c>
      <c r="D112" s="71">
        <v>-0.38600000000000001</v>
      </c>
      <c r="E112" s="266">
        <v>44</v>
      </c>
      <c r="F112" s="266">
        <v>27</v>
      </c>
      <c r="G112" s="266">
        <f t="shared" si="3"/>
        <v>-17</v>
      </c>
    </row>
    <row r="113" spans="1:7" x14ac:dyDescent="0.3">
      <c r="A113" s="66" t="s">
        <v>793</v>
      </c>
      <c r="B113" s="66" t="s">
        <v>573</v>
      </c>
      <c r="C113" s="66" t="s">
        <v>574</v>
      </c>
      <c r="D113" s="71">
        <v>-0.60699999999999998</v>
      </c>
      <c r="E113" s="266">
        <v>28</v>
      </c>
      <c r="F113" s="266">
        <v>11</v>
      </c>
      <c r="G113" s="266">
        <f t="shared" si="3"/>
        <v>-17</v>
      </c>
    </row>
    <row r="114" spans="1:7" x14ac:dyDescent="0.3">
      <c r="A114" s="66" t="s">
        <v>793</v>
      </c>
      <c r="B114" s="66" t="s">
        <v>575</v>
      </c>
      <c r="C114" s="66" t="s">
        <v>576</v>
      </c>
      <c r="D114" s="71">
        <v>-0.17899999999999999</v>
      </c>
      <c r="E114" s="266">
        <v>84</v>
      </c>
      <c r="F114" s="266">
        <v>69</v>
      </c>
      <c r="G114" s="266">
        <f t="shared" si="3"/>
        <v>-15</v>
      </c>
    </row>
    <row r="115" spans="1:7" x14ac:dyDescent="0.3">
      <c r="A115" s="66" t="s">
        <v>793</v>
      </c>
      <c r="B115" s="66" t="s">
        <v>581</v>
      </c>
      <c r="C115" s="66" t="s">
        <v>582</v>
      </c>
      <c r="D115" s="71">
        <v>-0.3</v>
      </c>
      <c r="E115" s="266">
        <v>50</v>
      </c>
      <c r="F115" s="266">
        <v>35</v>
      </c>
      <c r="G115" s="266">
        <f t="shared" si="3"/>
        <v>-15</v>
      </c>
    </row>
    <row r="116" spans="1:7" x14ac:dyDescent="0.3">
      <c r="A116" s="66" t="s">
        <v>793</v>
      </c>
      <c r="B116" s="66" t="s">
        <v>579</v>
      </c>
      <c r="C116" s="66" t="s">
        <v>580</v>
      </c>
      <c r="D116" s="71">
        <v>-0.56499999999999995</v>
      </c>
      <c r="E116" s="266">
        <v>23</v>
      </c>
      <c r="F116" s="266">
        <v>10</v>
      </c>
      <c r="G116" s="266">
        <f t="shared" si="3"/>
        <v>-13</v>
      </c>
    </row>
    <row r="117" spans="1:7" x14ac:dyDescent="0.3">
      <c r="A117" s="66" t="s">
        <v>793</v>
      </c>
      <c r="B117" s="66" t="s">
        <v>628</v>
      </c>
      <c r="C117" s="66" t="s">
        <v>629</v>
      </c>
      <c r="D117" s="71">
        <v>-8.3000000000000004E-2</v>
      </c>
      <c r="E117" s="266">
        <v>156</v>
      </c>
      <c r="F117" s="266">
        <v>143</v>
      </c>
      <c r="G117" s="266">
        <f t="shared" si="3"/>
        <v>-13</v>
      </c>
    </row>
    <row r="118" spans="1:7" x14ac:dyDescent="0.3">
      <c r="A118" s="66" t="s">
        <v>793</v>
      </c>
      <c r="B118" s="66" t="s">
        <v>583</v>
      </c>
      <c r="C118" s="66" t="s">
        <v>584</v>
      </c>
      <c r="D118" s="71">
        <v>-0.11899999999999999</v>
      </c>
      <c r="E118" s="266">
        <v>109</v>
      </c>
      <c r="F118" s="266">
        <v>96</v>
      </c>
      <c r="G118" s="266">
        <f t="shared" si="3"/>
        <v>-13</v>
      </c>
    </row>
    <row r="119" spans="1:7" x14ac:dyDescent="0.3">
      <c r="A119" s="66" t="s">
        <v>793</v>
      </c>
      <c r="B119" s="66" t="s">
        <v>585</v>
      </c>
      <c r="C119" s="66" t="s">
        <v>586</v>
      </c>
      <c r="D119" s="71">
        <v>-0.72199999999999998</v>
      </c>
      <c r="E119" s="266">
        <v>18</v>
      </c>
      <c r="F119" s="266">
        <v>5</v>
      </c>
      <c r="G119" s="266">
        <f t="shared" si="3"/>
        <v>-13</v>
      </c>
    </row>
    <row r="120" spans="1:7" x14ac:dyDescent="0.3">
      <c r="A120" s="66" t="s">
        <v>793</v>
      </c>
      <c r="B120" s="66" t="s">
        <v>589</v>
      </c>
      <c r="C120" s="66" t="s">
        <v>590</v>
      </c>
      <c r="D120" s="71">
        <v>-0.8</v>
      </c>
      <c r="E120" s="266">
        <v>15</v>
      </c>
      <c r="F120" s="266">
        <v>3</v>
      </c>
      <c r="G120" s="266">
        <f t="shared" si="3"/>
        <v>-12</v>
      </c>
    </row>
    <row r="121" spans="1:7" x14ac:dyDescent="0.3">
      <c r="A121" s="66" t="s">
        <v>793</v>
      </c>
      <c r="B121" s="66" t="s">
        <v>587</v>
      </c>
      <c r="C121" s="66" t="s">
        <v>588</v>
      </c>
      <c r="D121" s="71">
        <v>-0.6</v>
      </c>
      <c r="E121" s="266">
        <v>20</v>
      </c>
      <c r="F121" s="266">
        <v>8</v>
      </c>
      <c r="G121" s="266">
        <f t="shared" si="3"/>
        <v>-12</v>
      </c>
    </row>
    <row r="122" spans="1:7" x14ac:dyDescent="0.3">
      <c r="A122" s="66" t="s">
        <v>793</v>
      </c>
      <c r="B122" s="66" t="s">
        <v>592</v>
      </c>
      <c r="C122" s="66" t="s">
        <v>593</v>
      </c>
      <c r="D122" s="71">
        <v>-5.6000000000000001E-2</v>
      </c>
      <c r="E122" s="266">
        <v>195</v>
      </c>
      <c r="F122" s="266">
        <v>184</v>
      </c>
      <c r="G122" s="266">
        <f t="shared" si="3"/>
        <v>-11</v>
      </c>
    </row>
    <row r="123" spans="1:7" x14ac:dyDescent="0.3">
      <c r="A123" s="66" t="s">
        <v>793</v>
      </c>
      <c r="B123" s="66" t="s">
        <v>594</v>
      </c>
      <c r="C123" s="66" t="s">
        <v>595</v>
      </c>
      <c r="D123" s="71">
        <v>-7.0999999999999994E-2</v>
      </c>
      <c r="E123" s="266">
        <v>154</v>
      </c>
      <c r="F123" s="266">
        <v>143</v>
      </c>
      <c r="G123" s="266">
        <f t="shared" si="3"/>
        <v>-11</v>
      </c>
    </row>
    <row r="124" spans="1:7" x14ac:dyDescent="0.3">
      <c r="A124" s="66" t="s">
        <v>793</v>
      </c>
      <c r="B124" s="66" t="s">
        <v>596</v>
      </c>
      <c r="C124" s="66" t="s">
        <v>597</v>
      </c>
      <c r="D124" s="71">
        <v>-0.09</v>
      </c>
      <c r="E124" s="266">
        <v>122</v>
      </c>
      <c r="F124" s="266">
        <v>111</v>
      </c>
      <c r="G124" s="266">
        <f t="shared" si="3"/>
        <v>-11</v>
      </c>
    </row>
    <row r="125" spans="1:7" x14ac:dyDescent="0.3">
      <c r="A125" s="66" t="s">
        <v>793</v>
      </c>
      <c r="B125" s="66" t="s">
        <v>591</v>
      </c>
      <c r="C125" s="66" t="s">
        <v>813</v>
      </c>
      <c r="D125" s="71">
        <v>-0.25</v>
      </c>
      <c r="E125" s="266">
        <v>44</v>
      </c>
      <c r="F125" s="266">
        <v>33</v>
      </c>
      <c r="G125" s="266">
        <f t="shared" si="3"/>
        <v>-11</v>
      </c>
    </row>
    <row r="126" spans="1:7" x14ac:dyDescent="0.3">
      <c r="A126" s="66" t="s">
        <v>793</v>
      </c>
      <c r="B126" s="66" t="s">
        <v>604</v>
      </c>
      <c r="C126" s="66" t="s">
        <v>605</v>
      </c>
      <c r="D126" s="71">
        <v>-0.11799999999999999</v>
      </c>
      <c r="E126" s="266">
        <v>85</v>
      </c>
      <c r="F126" s="266">
        <v>75</v>
      </c>
      <c r="G126" s="266">
        <f t="shared" si="3"/>
        <v>-10</v>
      </c>
    </row>
    <row r="127" spans="1:7" x14ac:dyDescent="0.3">
      <c r="A127" s="66" t="s">
        <v>793</v>
      </c>
      <c r="B127" s="66" t="s">
        <v>598</v>
      </c>
      <c r="C127" s="66" t="s">
        <v>599</v>
      </c>
      <c r="D127" s="71">
        <v>-0.36</v>
      </c>
      <c r="E127" s="266">
        <v>25</v>
      </c>
      <c r="F127" s="266">
        <v>16</v>
      </c>
      <c r="G127" s="266">
        <f t="shared" si="3"/>
        <v>-9</v>
      </c>
    </row>
    <row r="128" spans="1:7" x14ac:dyDescent="0.3">
      <c r="A128" s="66" t="s">
        <v>793</v>
      </c>
      <c r="B128" s="66" t="s">
        <v>602</v>
      </c>
      <c r="C128" s="66" t="s">
        <v>603</v>
      </c>
      <c r="D128" s="71">
        <v>-0.5</v>
      </c>
      <c r="E128" s="266">
        <v>16</v>
      </c>
      <c r="F128" s="266">
        <v>8</v>
      </c>
      <c r="G128" s="266">
        <f t="shared" si="3"/>
        <v>-8</v>
      </c>
    </row>
    <row r="129" spans="1:7" x14ac:dyDescent="0.3">
      <c r="A129" s="66" t="s">
        <v>793</v>
      </c>
      <c r="B129" s="66" t="s">
        <v>600</v>
      </c>
      <c r="C129" s="66" t="s">
        <v>601</v>
      </c>
      <c r="D129" s="71">
        <v>-0.34799999999999998</v>
      </c>
      <c r="E129" s="266">
        <v>23</v>
      </c>
      <c r="F129" s="266">
        <v>15</v>
      </c>
      <c r="G129" s="266">
        <f t="shared" si="3"/>
        <v>-8</v>
      </c>
    </row>
    <row r="130" spans="1:7" x14ac:dyDescent="0.3">
      <c r="A130" s="66" t="s">
        <v>793</v>
      </c>
      <c r="B130" s="66" t="s">
        <v>606</v>
      </c>
      <c r="C130" s="66" t="s">
        <v>607</v>
      </c>
      <c r="D130" s="71">
        <v>-0.438</v>
      </c>
      <c r="E130" s="266">
        <v>16</v>
      </c>
      <c r="F130" s="266">
        <v>9</v>
      </c>
      <c r="G130" s="266">
        <f t="shared" si="3"/>
        <v>-7</v>
      </c>
    </row>
    <row r="131" spans="1:7" x14ac:dyDescent="0.3">
      <c r="A131" s="66" t="s">
        <v>793</v>
      </c>
      <c r="B131" s="66" t="s">
        <v>608</v>
      </c>
      <c r="C131" s="66" t="s">
        <v>609</v>
      </c>
      <c r="D131" s="71">
        <v>-0.46200000000000002</v>
      </c>
      <c r="E131" s="266">
        <v>13</v>
      </c>
      <c r="F131" s="266">
        <v>7</v>
      </c>
      <c r="G131" s="266">
        <f t="shared" si="3"/>
        <v>-6</v>
      </c>
    </row>
    <row r="132" spans="1:7" x14ac:dyDescent="0.3">
      <c r="A132" s="66" t="s">
        <v>793</v>
      </c>
      <c r="B132" s="66" t="s">
        <v>612</v>
      </c>
      <c r="C132" s="66" t="s">
        <v>613</v>
      </c>
      <c r="D132" s="71">
        <v>-0.113</v>
      </c>
      <c r="E132" s="266">
        <v>53</v>
      </c>
      <c r="F132" s="266">
        <v>47</v>
      </c>
      <c r="G132" s="266">
        <f t="shared" si="3"/>
        <v>-6</v>
      </c>
    </row>
    <row r="133" spans="1:7" x14ac:dyDescent="0.3">
      <c r="A133" s="66" t="s">
        <v>793</v>
      </c>
      <c r="B133" s="66" t="s">
        <v>610</v>
      </c>
      <c r="C133" s="66" t="s">
        <v>611</v>
      </c>
      <c r="D133" s="71">
        <v>-0.54500000000000004</v>
      </c>
      <c r="E133" s="266">
        <v>11</v>
      </c>
      <c r="F133" s="266">
        <v>5</v>
      </c>
      <c r="G133" s="266">
        <f t="shared" ref="G133:G154" si="4">F133-E133</f>
        <v>-6</v>
      </c>
    </row>
    <row r="134" spans="1:7" x14ac:dyDescent="0.3">
      <c r="A134" s="66" t="s">
        <v>793</v>
      </c>
      <c r="B134" s="66" t="s">
        <v>618</v>
      </c>
      <c r="C134" s="66" t="s">
        <v>619</v>
      </c>
      <c r="D134" s="71">
        <v>-0.38500000000000001</v>
      </c>
      <c r="E134" s="266">
        <v>13</v>
      </c>
      <c r="F134" s="266">
        <v>8</v>
      </c>
      <c r="G134" s="266">
        <f t="shared" si="4"/>
        <v>-5</v>
      </c>
    </row>
    <row r="135" spans="1:7" x14ac:dyDescent="0.3">
      <c r="A135" s="66" t="s">
        <v>793</v>
      </c>
      <c r="B135" s="66" t="s">
        <v>614</v>
      </c>
      <c r="C135" s="66" t="s">
        <v>615</v>
      </c>
      <c r="D135" s="71">
        <v>-0.26700000000000002</v>
      </c>
      <c r="E135" s="266">
        <v>15</v>
      </c>
      <c r="F135" s="266">
        <v>11</v>
      </c>
      <c r="G135" s="266">
        <f t="shared" si="4"/>
        <v>-4</v>
      </c>
    </row>
    <row r="136" spans="1:7" x14ac:dyDescent="0.3">
      <c r="A136" s="66" t="s">
        <v>793</v>
      </c>
      <c r="B136" s="66" t="s">
        <v>616</v>
      </c>
      <c r="C136" s="66" t="s">
        <v>617</v>
      </c>
      <c r="D136" s="71">
        <v>-0.25</v>
      </c>
      <c r="E136" s="266">
        <v>12</v>
      </c>
      <c r="F136" s="266">
        <v>9</v>
      </c>
      <c r="G136" s="266">
        <f t="shared" si="4"/>
        <v>-3</v>
      </c>
    </row>
    <row r="137" spans="1:7" x14ac:dyDescent="0.3">
      <c r="A137" s="66" t="s">
        <v>793</v>
      </c>
      <c r="B137" s="66" t="s">
        <v>620</v>
      </c>
      <c r="C137" s="66" t="s">
        <v>621</v>
      </c>
      <c r="D137" s="71">
        <v>-0.2</v>
      </c>
      <c r="E137" s="266">
        <v>10</v>
      </c>
      <c r="F137" s="266">
        <v>8</v>
      </c>
      <c r="G137" s="266">
        <f t="shared" si="4"/>
        <v>-2</v>
      </c>
    </row>
    <row r="138" spans="1:7" x14ac:dyDescent="0.3">
      <c r="A138" s="66" t="s">
        <v>793</v>
      </c>
      <c r="B138" s="66" t="s">
        <v>626</v>
      </c>
      <c r="C138" s="66" t="s">
        <v>627</v>
      </c>
      <c r="D138" s="71">
        <v>-0.4</v>
      </c>
      <c r="E138" s="266">
        <v>5</v>
      </c>
      <c r="F138" s="266">
        <v>3</v>
      </c>
      <c r="G138" s="266">
        <f t="shared" si="4"/>
        <v>-2</v>
      </c>
    </row>
    <row r="139" spans="1:7" x14ac:dyDescent="0.3">
      <c r="A139" s="66" t="s">
        <v>793</v>
      </c>
      <c r="B139" s="66" t="s">
        <v>622</v>
      </c>
      <c r="C139" s="66" t="s">
        <v>623</v>
      </c>
      <c r="D139" s="71">
        <v>-0.1</v>
      </c>
      <c r="E139" s="266">
        <v>20</v>
      </c>
      <c r="F139" s="266">
        <v>18</v>
      </c>
      <c r="G139" s="266">
        <f t="shared" si="4"/>
        <v>-2</v>
      </c>
    </row>
    <row r="140" spans="1:7" x14ac:dyDescent="0.3">
      <c r="A140" s="66" t="s">
        <v>793</v>
      </c>
      <c r="B140" s="66" t="s">
        <v>624</v>
      </c>
      <c r="C140" s="66" t="s">
        <v>625</v>
      </c>
      <c r="D140" s="71">
        <v>-7.0999999999999994E-2</v>
      </c>
      <c r="E140" s="266">
        <v>14</v>
      </c>
      <c r="F140" s="266">
        <v>13</v>
      </c>
      <c r="G140" s="266">
        <f t="shared" si="4"/>
        <v>-1</v>
      </c>
    </row>
    <row r="141" spans="1:7" x14ac:dyDescent="0.3">
      <c r="A141" s="66" t="s">
        <v>793</v>
      </c>
      <c r="B141" s="66" t="s">
        <v>632</v>
      </c>
      <c r="C141" s="66" t="s">
        <v>633</v>
      </c>
      <c r="D141" s="71">
        <v>0</v>
      </c>
      <c r="E141" s="266">
        <v>15</v>
      </c>
      <c r="F141" s="266">
        <v>15</v>
      </c>
      <c r="G141" s="266">
        <f t="shared" si="4"/>
        <v>0</v>
      </c>
    </row>
    <row r="142" spans="1:7" x14ac:dyDescent="0.3">
      <c r="A142" s="66" t="s">
        <v>793</v>
      </c>
      <c r="B142" s="66" t="s">
        <v>630</v>
      </c>
      <c r="C142" s="66" t="s">
        <v>631</v>
      </c>
      <c r="D142" s="71">
        <v>0</v>
      </c>
      <c r="E142" s="266">
        <v>8</v>
      </c>
      <c r="F142" s="266">
        <v>8</v>
      </c>
      <c r="G142" s="266">
        <f t="shared" si="4"/>
        <v>0</v>
      </c>
    </row>
    <row r="143" spans="1:7" x14ac:dyDescent="0.3">
      <c r="A143" s="66" t="s">
        <v>793</v>
      </c>
      <c r="B143" s="66" t="s">
        <v>642</v>
      </c>
      <c r="C143" s="66" t="s">
        <v>643</v>
      </c>
      <c r="D143" s="71">
        <v>0.01</v>
      </c>
      <c r="E143" s="266">
        <v>102</v>
      </c>
      <c r="F143" s="266">
        <v>103</v>
      </c>
      <c r="G143" s="266">
        <f t="shared" si="4"/>
        <v>1</v>
      </c>
    </row>
    <row r="144" spans="1:7" x14ac:dyDescent="0.3">
      <c r="A144" s="66" t="s">
        <v>793</v>
      </c>
      <c r="B144" s="66" t="s">
        <v>634</v>
      </c>
      <c r="C144" s="66" t="s">
        <v>635</v>
      </c>
      <c r="D144" s="71">
        <v>0.154</v>
      </c>
      <c r="E144" s="266">
        <v>13</v>
      </c>
      <c r="F144" s="266">
        <v>15</v>
      </c>
      <c r="G144" s="266">
        <f t="shared" si="4"/>
        <v>2</v>
      </c>
    </row>
    <row r="145" spans="1:7" x14ac:dyDescent="0.3">
      <c r="A145" s="66" t="s">
        <v>793</v>
      </c>
      <c r="B145" s="66" t="s">
        <v>638</v>
      </c>
      <c r="C145" s="66" t="s">
        <v>639</v>
      </c>
      <c r="D145" s="71">
        <v>7.0999999999999994E-2</v>
      </c>
      <c r="E145" s="266">
        <v>28</v>
      </c>
      <c r="F145" s="266">
        <v>30</v>
      </c>
      <c r="G145" s="266">
        <f t="shared" si="4"/>
        <v>2</v>
      </c>
    </row>
    <row r="146" spans="1:7" x14ac:dyDescent="0.3">
      <c r="A146" s="66" t="s">
        <v>793</v>
      </c>
      <c r="B146" s="66" t="s">
        <v>636</v>
      </c>
      <c r="C146" s="66" t="s">
        <v>637</v>
      </c>
      <c r="D146" s="71">
        <v>7.0000000000000001E-3</v>
      </c>
      <c r="E146" s="266">
        <v>291</v>
      </c>
      <c r="F146" s="266">
        <v>293</v>
      </c>
      <c r="G146" s="266">
        <f t="shared" si="4"/>
        <v>2</v>
      </c>
    </row>
    <row r="147" spans="1:7" x14ac:dyDescent="0.3">
      <c r="A147" s="66" t="s">
        <v>793</v>
      </c>
      <c r="B147" s="66" t="s">
        <v>640</v>
      </c>
      <c r="C147" s="66" t="s">
        <v>641</v>
      </c>
      <c r="D147" s="71">
        <v>0.14299999999999999</v>
      </c>
      <c r="E147" s="266">
        <v>21</v>
      </c>
      <c r="F147" s="266">
        <v>24</v>
      </c>
      <c r="G147" s="266">
        <f t="shared" si="4"/>
        <v>3</v>
      </c>
    </row>
    <row r="148" spans="1:7" x14ac:dyDescent="0.3">
      <c r="A148" s="66" t="s">
        <v>793</v>
      </c>
      <c r="B148" s="66" t="s">
        <v>644</v>
      </c>
      <c r="C148" s="66" t="s">
        <v>645</v>
      </c>
      <c r="D148" s="71">
        <v>3.6999999999999998E-2</v>
      </c>
      <c r="E148" s="266">
        <v>134</v>
      </c>
      <c r="F148" s="266">
        <v>139</v>
      </c>
      <c r="G148" s="266">
        <f t="shared" si="4"/>
        <v>5</v>
      </c>
    </row>
    <row r="149" spans="1:7" x14ac:dyDescent="0.3">
      <c r="A149" s="66" t="s">
        <v>793</v>
      </c>
      <c r="B149" s="66" t="s">
        <v>646</v>
      </c>
      <c r="C149" s="66" t="s">
        <v>647</v>
      </c>
      <c r="D149" s="71">
        <v>2.4E-2</v>
      </c>
      <c r="E149" s="266">
        <v>206</v>
      </c>
      <c r="F149" s="266">
        <v>211</v>
      </c>
      <c r="G149" s="266">
        <f t="shared" si="4"/>
        <v>5</v>
      </c>
    </row>
    <row r="150" spans="1:7" x14ac:dyDescent="0.3">
      <c r="A150" s="66" t="s">
        <v>793</v>
      </c>
      <c r="B150" s="66" t="s">
        <v>648</v>
      </c>
      <c r="C150" s="66" t="s">
        <v>649</v>
      </c>
      <c r="D150" s="71">
        <v>1</v>
      </c>
      <c r="E150" s="266">
        <v>10</v>
      </c>
      <c r="F150" s="266">
        <v>20</v>
      </c>
      <c r="G150" s="266">
        <f t="shared" si="4"/>
        <v>10</v>
      </c>
    </row>
    <row r="151" spans="1:7" x14ac:dyDescent="0.3">
      <c r="A151" s="66" t="s">
        <v>793</v>
      </c>
      <c r="B151" s="66" t="s">
        <v>650</v>
      </c>
      <c r="C151" s="66" t="s">
        <v>651</v>
      </c>
      <c r="D151" s="71">
        <v>1.222</v>
      </c>
      <c r="E151" s="266">
        <v>9</v>
      </c>
      <c r="F151" s="266">
        <v>20</v>
      </c>
      <c r="G151" s="266">
        <f t="shared" si="4"/>
        <v>11</v>
      </c>
    </row>
    <row r="152" spans="1:7" x14ac:dyDescent="0.3">
      <c r="A152" s="66" t="s">
        <v>793</v>
      </c>
      <c r="B152" s="66" t="s">
        <v>652</v>
      </c>
      <c r="C152" s="66" t="s">
        <v>653</v>
      </c>
      <c r="D152" s="71">
        <v>0.52200000000000002</v>
      </c>
      <c r="E152" s="266">
        <v>23</v>
      </c>
      <c r="F152" s="266">
        <v>35</v>
      </c>
      <c r="G152" s="266">
        <f t="shared" si="4"/>
        <v>12</v>
      </c>
    </row>
    <row r="153" spans="1:7" x14ac:dyDescent="0.3">
      <c r="A153" s="66" t="s">
        <v>793</v>
      </c>
      <c r="B153" s="66" t="s">
        <v>654</v>
      </c>
      <c r="C153" s="66" t="s">
        <v>655</v>
      </c>
      <c r="D153" s="71">
        <v>0.41899999999999998</v>
      </c>
      <c r="E153" s="266">
        <v>31</v>
      </c>
      <c r="F153" s="266">
        <v>44</v>
      </c>
      <c r="G153" s="266">
        <f t="shared" si="4"/>
        <v>13</v>
      </c>
    </row>
    <row r="154" spans="1:7" x14ac:dyDescent="0.3">
      <c r="A154" s="66" t="s">
        <v>793</v>
      </c>
      <c r="B154" s="66" t="s">
        <v>656</v>
      </c>
      <c r="C154" s="66" t="s">
        <v>657</v>
      </c>
      <c r="D154" s="71">
        <v>0.28399999999999997</v>
      </c>
      <c r="E154" s="266">
        <v>197</v>
      </c>
      <c r="F154" s="266">
        <v>253</v>
      </c>
      <c r="G154" s="266">
        <f t="shared" si="4"/>
        <v>56</v>
      </c>
    </row>
  </sheetData>
  <autoFilter ref="A4:F164">
    <sortState ref="A5:F154">
      <sortCondition ref="B4:B164"/>
    </sortState>
  </autoFilter>
  <sortState ref="B5:G154">
    <sortCondition ref="G5:G154"/>
  </sortState>
  <pageMargins left="0.7" right="0.7" top="0.75" bottom="0.75" header="0.3" footer="0.3"/>
  <pageSetup paperSize="9" orientation="portrait" r:id="rId1"/>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tint="-0.499984740745262"/>
  </sheetPr>
  <dimension ref="A23:O57"/>
  <sheetViews>
    <sheetView zoomScaleNormal="100" workbookViewId="0">
      <selection activeCell="F5" sqref="F5"/>
    </sheetView>
  </sheetViews>
  <sheetFormatPr defaultRowHeight="12.5" x14ac:dyDescent="0.25"/>
  <cols>
    <col min="1" max="1" width="16" style="50" customWidth="1"/>
    <col min="2" max="2" width="9.453125" style="50" customWidth="1"/>
    <col min="3" max="3" width="9.54296875" style="50" bestFit="1" customWidth="1"/>
    <col min="4" max="4" width="12" style="50" customWidth="1"/>
    <col min="5" max="5" width="11" style="50" customWidth="1"/>
    <col min="6" max="6" width="11.54296875" style="50" customWidth="1"/>
    <col min="7" max="253" width="9.08984375" style="50"/>
    <col min="254" max="254" width="10.08984375" style="50" bestFit="1" customWidth="1"/>
    <col min="255" max="255" width="11.54296875" style="50" bestFit="1" customWidth="1"/>
    <col min="256" max="256" width="11.453125" style="50" bestFit="1" customWidth="1"/>
    <col min="257" max="257" width="13.453125" style="50" bestFit="1" customWidth="1"/>
    <col min="258" max="258" width="11.453125" style="50" bestFit="1" customWidth="1"/>
    <col min="259" max="259" width="14.08984375" style="50" customWidth="1"/>
    <col min="260" max="260" width="19.08984375" style="50" bestFit="1" customWidth="1"/>
    <col min="261" max="509" width="9.08984375" style="50"/>
    <col min="510" max="510" width="10.08984375" style="50" bestFit="1" customWidth="1"/>
    <col min="511" max="511" width="11.54296875" style="50" bestFit="1" customWidth="1"/>
    <col min="512" max="512" width="11.453125" style="50" bestFit="1" customWidth="1"/>
    <col min="513" max="513" width="13.453125" style="50" bestFit="1" customWidth="1"/>
    <col min="514" max="514" width="11.453125" style="50" bestFit="1" customWidth="1"/>
    <col min="515" max="515" width="14.08984375" style="50" customWidth="1"/>
    <col min="516" max="516" width="19.08984375" style="50" bestFit="1" customWidth="1"/>
    <col min="517" max="765" width="9.08984375" style="50"/>
    <col min="766" max="766" width="10.08984375" style="50" bestFit="1" customWidth="1"/>
    <col min="767" max="767" width="11.54296875" style="50" bestFit="1" customWidth="1"/>
    <col min="768" max="768" width="11.453125" style="50" bestFit="1" customWidth="1"/>
    <col min="769" max="769" width="13.453125" style="50" bestFit="1" customWidth="1"/>
    <col min="770" max="770" width="11.453125" style="50" bestFit="1" customWidth="1"/>
    <col min="771" max="771" width="14.08984375" style="50" customWidth="1"/>
    <col min="772" max="772" width="19.08984375" style="50" bestFit="1" customWidth="1"/>
    <col min="773" max="1021" width="9.08984375" style="50"/>
    <col min="1022" max="1022" width="10.08984375" style="50" bestFit="1" customWidth="1"/>
    <col min="1023" max="1023" width="11.54296875" style="50" bestFit="1" customWidth="1"/>
    <col min="1024" max="1024" width="11.453125" style="50" bestFit="1" customWidth="1"/>
    <col min="1025" max="1025" width="13.453125" style="50" bestFit="1" customWidth="1"/>
    <col min="1026" max="1026" width="11.453125" style="50" bestFit="1" customWidth="1"/>
    <col min="1027" max="1027" width="14.08984375" style="50" customWidth="1"/>
    <col min="1028" max="1028" width="19.08984375" style="50" bestFit="1" customWidth="1"/>
    <col min="1029" max="1277" width="9.08984375" style="50"/>
    <col min="1278" max="1278" width="10.08984375" style="50" bestFit="1" customWidth="1"/>
    <col min="1279" max="1279" width="11.54296875" style="50" bestFit="1" customWidth="1"/>
    <col min="1280" max="1280" width="11.453125" style="50" bestFit="1" customWidth="1"/>
    <col min="1281" max="1281" width="13.453125" style="50" bestFit="1" customWidth="1"/>
    <col min="1282" max="1282" width="11.453125" style="50" bestFit="1" customWidth="1"/>
    <col min="1283" max="1283" width="14.08984375" style="50" customWidth="1"/>
    <col min="1284" max="1284" width="19.08984375" style="50" bestFit="1" customWidth="1"/>
    <col min="1285" max="1533" width="9.08984375" style="50"/>
    <col min="1534" max="1534" width="10.08984375" style="50" bestFit="1" customWidth="1"/>
    <col min="1535" max="1535" width="11.54296875" style="50" bestFit="1" customWidth="1"/>
    <col min="1536" max="1536" width="11.453125" style="50" bestFit="1" customWidth="1"/>
    <col min="1537" max="1537" width="13.453125" style="50" bestFit="1" customWidth="1"/>
    <col min="1538" max="1538" width="11.453125" style="50" bestFit="1" customWidth="1"/>
    <col min="1539" max="1539" width="14.08984375" style="50" customWidth="1"/>
    <col min="1540" max="1540" width="19.08984375" style="50" bestFit="1" customWidth="1"/>
    <col min="1541" max="1789" width="9.08984375" style="50"/>
    <col min="1790" max="1790" width="10.08984375" style="50" bestFit="1" customWidth="1"/>
    <col min="1791" max="1791" width="11.54296875" style="50" bestFit="1" customWidth="1"/>
    <col min="1792" max="1792" width="11.453125" style="50" bestFit="1" customWidth="1"/>
    <col min="1793" max="1793" width="13.453125" style="50" bestFit="1" customWidth="1"/>
    <col min="1794" max="1794" width="11.453125" style="50" bestFit="1" customWidth="1"/>
    <col min="1795" max="1795" width="14.08984375" style="50" customWidth="1"/>
    <col min="1796" max="1796" width="19.08984375" style="50" bestFit="1" customWidth="1"/>
    <col min="1797" max="2045" width="9.08984375" style="50"/>
    <col min="2046" max="2046" width="10.08984375" style="50" bestFit="1" customWidth="1"/>
    <col min="2047" max="2047" width="11.54296875" style="50" bestFit="1" customWidth="1"/>
    <col min="2048" max="2048" width="11.453125" style="50" bestFit="1" customWidth="1"/>
    <col min="2049" max="2049" width="13.453125" style="50" bestFit="1" customWidth="1"/>
    <col min="2050" max="2050" width="11.453125" style="50" bestFit="1" customWidth="1"/>
    <col min="2051" max="2051" width="14.08984375" style="50" customWidth="1"/>
    <col min="2052" max="2052" width="19.08984375" style="50" bestFit="1" customWidth="1"/>
    <col min="2053" max="2301" width="9.08984375" style="50"/>
    <col min="2302" max="2302" width="10.08984375" style="50" bestFit="1" customWidth="1"/>
    <col min="2303" max="2303" width="11.54296875" style="50" bestFit="1" customWidth="1"/>
    <col min="2304" max="2304" width="11.453125" style="50" bestFit="1" customWidth="1"/>
    <col min="2305" max="2305" width="13.453125" style="50" bestFit="1" customWidth="1"/>
    <col min="2306" max="2306" width="11.453125" style="50" bestFit="1" customWidth="1"/>
    <col min="2307" max="2307" width="14.08984375" style="50" customWidth="1"/>
    <col min="2308" max="2308" width="19.08984375" style="50" bestFit="1" customWidth="1"/>
    <col min="2309" max="2557" width="9.08984375" style="50"/>
    <col min="2558" max="2558" width="10.08984375" style="50" bestFit="1" customWidth="1"/>
    <col min="2559" max="2559" width="11.54296875" style="50" bestFit="1" customWidth="1"/>
    <col min="2560" max="2560" width="11.453125" style="50" bestFit="1" customWidth="1"/>
    <col min="2561" max="2561" width="13.453125" style="50" bestFit="1" customWidth="1"/>
    <col min="2562" max="2562" width="11.453125" style="50" bestFit="1" customWidth="1"/>
    <col min="2563" max="2563" width="14.08984375" style="50" customWidth="1"/>
    <col min="2564" max="2564" width="19.08984375" style="50" bestFit="1" customWidth="1"/>
    <col min="2565" max="2813" width="9.08984375" style="50"/>
    <col min="2814" max="2814" width="10.08984375" style="50" bestFit="1" customWidth="1"/>
    <col min="2815" max="2815" width="11.54296875" style="50" bestFit="1" customWidth="1"/>
    <col min="2816" max="2816" width="11.453125" style="50" bestFit="1" customWidth="1"/>
    <col min="2817" max="2817" width="13.453125" style="50" bestFit="1" customWidth="1"/>
    <col min="2818" max="2818" width="11.453125" style="50" bestFit="1" customWidth="1"/>
    <col min="2819" max="2819" width="14.08984375" style="50" customWidth="1"/>
    <col min="2820" max="2820" width="19.08984375" style="50" bestFit="1" customWidth="1"/>
    <col min="2821" max="3069" width="9.08984375" style="50"/>
    <col min="3070" max="3070" width="10.08984375" style="50" bestFit="1" customWidth="1"/>
    <col min="3071" max="3071" width="11.54296875" style="50" bestFit="1" customWidth="1"/>
    <col min="3072" max="3072" width="11.453125" style="50" bestFit="1" customWidth="1"/>
    <col min="3073" max="3073" width="13.453125" style="50" bestFit="1" customWidth="1"/>
    <col min="3074" max="3074" width="11.453125" style="50" bestFit="1" customWidth="1"/>
    <col min="3075" max="3075" width="14.08984375" style="50" customWidth="1"/>
    <col min="3076" max="3076" width="19.08984375" style="50" bestFit="1" customWidth="1"/>
    <col min="3077" max="3325" width="9.08984375" style="50"/>
    <col min="3326" max="3326" width="10.08984375" style="50" bestFit="1" customWidth="1"/>
    <col min="3327" max="3327" width="11.54296875" style="50" bestFit="1" customWidth="1"/>
    <col min="3328" max="3328" width="11.453125" style="50" bestFit="1" customWidth="1"/>
    <col min="3329" max="3329" width="13.453125" style="50" bestFit="1" customWidth="1"/>
    <col min="3330" max="3330" width="11.453125" style="50" bestFit="1" customWidth="1"/>
    <col min="3331" max="3331" width="14.08984375" style="50" customWidth="1"/>
    <col min="3332" max="3332" width="19.08984375" style="50" bestFit="1" customWidth="1"/>
    <col min="3333" max="3581" width="9.08984375" style="50"/>
    <col min="3582" max="3582" width="10.08984375" style="50" bestFit="1" customWidth="1"/>
    <col min="3583" max="3583" width="11.54296875" style="50" bestFit="1" customWidth="1"/>
    <col min="3584" max="3584" width="11.453125" style="50" bestFit="1" customWidth="1"/>
    <col min="3585" max="3585" width="13.453125" style="50" bestFit="1" customWidth="1"/>
    <col min="3586" max="3586" width="11.453125" style="50" bestFit="1" customWidth="1"/>
    <col min="3587" max="3587" width="14.08984375" style="50" customWidth="1"/>
    <col min="3588" max="3588" width="19.08984375" style="50" bestFit="1" customWidth="1"/>
    <col min="3589" max="3837" width="9.08984375" style="50"/>
    <col min="3838" max="3838" width="10.08984375" style="50" bestFit="1" customWidth="1"/>
    <col min="3839" max="3839" width="11.54296875" style="50" bestFit="1" customWidth="1"/>
    <col min="3840" max="3840" width="11.453125" style="50" bestFit="1" customWidth="1"/>
    <col min="3841" max="3841" width="13.453125" style="50" bestFit="1" customWidth="1"/>
    <col min="3842" max="3842" width="11.453125" style="50" bestFit="1" customWidth="1"/>
    <col min="3843" max="3843" width="14.08984375" style="50" customWidth="1"/>
    <col min="3844" max="3844" width="19.08984375" style="50" bestFit="1" customWidth="1"/>
    <col min="3845" max="4093" width="9.08984375" style="50"/>
    <col min="4094" max="4094" width="10.08984375" style="50" bestFit="1" customWidth="1"/>
    <col min="4095" max="4095" width="11.54296875" style="50" bestFit="1" customWidth="1"/>
    <col min="4096" max="4096" width="11.453125" style="50" bestFit="1" customWidth="1"/>
    <col min="4097" max="4097" width="13.453125" style="50" bestFit="1" customWidth="1"/>
    <col min="4098" max="4098" width="11.453125" style="50" bestFit="1" customWidth="1"/>
    <col min="4099" max="4099" width="14.08984375" style="50" customWidth="1"/>
    <col min="4100" max="4100" width="19.08984375" style="50" bestFit="1" customWidth="1"/>
    <col min="4101" max="4349" width="9.08984375" style="50"/>
    <col min="4350" max="4350" width="10.08984375" style="50" bestFit="1" customWidth="1"/>
    <col min="4351" max="4351" width="11.54296875" style="50" bestFit="1" customWidth="1"/>
    <col min="4352" max="4352" width="11.453125" style="50" bestFit="1" customWidth="1"/>
    <col min="4353" max="4353" width="13.453125" style="50" bestFit="1" customWidth="1"/>
    <col min="4354" max="4354" width="11.453125" style="50" bestFit="1" customWidth="1"/>
    <col min="4355" max="4355" width="14.08984375" style="50" customWidth="1"/>
    <col min="4356" max="4356" width="19.08984375" style="50" bestFit="1" customWidth="1"/>
    <col min="4357" max="4605" width="9.08984375" style="50"/>
    <col min="4606" max="4606" width="10.08984375" style="50" bestFit="1" customWidth="1"/>
    <col min="4607" max="4607" width="11.54296875" style="50" bestFit="1" customWidth="1"/>
    <col min="4608" max="4608" width="11.453125" style="50" bestFit="1" customWidth="1"/>
    <col min="4609" max="4609" width="13.453125" style="50" bestFit="1" customWidth="1"/>
    <col min="4610" max="4610" width="11.453125" style="50" bestFit="1" customWidth="1"/>
    <col min="4611" max="4611" width="14.08984375" style="50" customWidth="1"/>
    <col min="4612" max="4612" width="19.08984375" style="50" bestFit="1" customWidth="1"/>
    <col min="4613" max="4861" width="9.08984375" style="50"/>
    <col min="4862" max="4862" width="10.08984375" style="50" bestFit="1" customWidth="1"/>
    <col min="4863" max="4863" width="11.54296875" style="50" bestFit="1" customWidth="1"/>
    <col min="4864" max="4864" width="11.453125" style="50" bestFit="1" customWidth="1"/>
    <col min="4865" max="4865" width="13.453125" style="50" bestFit="1" customWidth="1"/>
    <col min="4866" max="4866" width="11.453125" style="50" bestFit="1" customWidth="1"/>
    <col min="4867" max="4867" width="14.08984375" style="50" customWidth="1"/>
    <col min="4868" max="4868" width="19.08984375" style="50" bestFit="1" customWidth="1"/>
    <col min="4869" max="5117" width="9.08984375" style="50"/>
    <col min="5118" max="5118" width="10.08984375" style="50" bestFit="1" customWidth="1"/>
    <col min="5119" max="5119" width="11.54296875" style="50" bestFit="1" customWidth="1"/>
    <col min="5120" max="5120" width="11.453125" style="50" bestFit="1" customWidth="1"/>
    <col min="5121" max="5121" width="13.453125" style="50" bestFit="1" customWidth="1"/>
    <col min="5122" max="5122" width="11.453125" style="50" bestFit="1" customWidth="1"/>
    <col min="5123" max="5123" width="14.08984375" style="50" customWidth="1"/>
    <col min="5124" max="5124" width="19.08984375" style="50" bestFit="1" customWidth="1"/>
    <col min="5125" max="5373" width="9.08984375" style="50"/>
    <col min="5374" max="5374" width="10.08984375" style="50" bestFit="1" customWidth="1"/>
    <col min="5375" max="5375" width="11.54296875" style="50" bestFit="1" customWidth="1"/>
    <col min="5376" max="5376" width="11.453125" style="50" bestFit="1" customWidth="1"/>
    <col min="5377" max="5377" width="13.453125" style="50" bestFit="1" customWidth="1"/>
    <col min="5378" max="5378" width="11.453125" style="50" bestFit="1" customWidth="1"/>
    <col min="5379" max="5379" width="14.08984375" style="50" customWidth="1"/>
    <col min="5380" max="5380" width="19.08984375" style="50" bestFit="1" customWidth="1"/>
    <col min="5381" max="5629" width="9.08984375" style="50"/>
    <col min="5630" max="5630" width="10.08984375" style="50" bestFit="1" customWidth="1"/>
    <col min="5631" max="5631" width="11.54296875" style="50" bestFit="1" customWidth="1"/>
    <col min="5632" max="5632" width="11.453125" style="50" bestFit="1" customWidth="1"/>
    <col min="5633" max="5633" width="13.453125" style="50" bestFit="1" customWidth="1"/>
    <col min="5634" max="5634" width="11.453125" style="50" bestFit="1" customWidth="1"/>
    <col min="5635" max="5635" width="14.08984375" style="50" customWidth="1"/>
    <col min="5636" max="5636" width="19.08984375" style="50" bestFit="1" customWidth="1"/>
    <col min="5637" max="5885" width="9.08984375" style="50"/>
    <col min="5886" max="5886" width="10.08984375" style="50" bestFit="1" customWidth="1"/>
    <col min="5887" max="5887" width="11.54296875" style="50" bestFit="1" customWidth="1"/>
    <col min="5888" max="5888" width="11.453125" style="50" bestFit="1" customWidth="1"/>
    <col min="5889" max="5889" width="13.453125" style="50" bestFit="1" customWidth="1"/>
    <col min="5890" max="5890" width="11.453125" style="50" bestFit="1" customWidth="1"/>
    <col min="5891" max="5891" width="14.08984375" style="50" customWidth="1"/>
    <col min="5892" max="5892" width="19.08984375" style="50" bestFit="1" customWidth="1"/>
    <col min="5893" max="6141" width="9.08984375" style="50"/>
    <col min="6142" max="6142" width="10.08984375" style="50" bestFit="1" customWidth="1"/>
    <col min="6143" max="6143" width="11.54296875" style="50" bestFit="1" customWidth="1"/>
    <col min="6144" max="6144" width="11.453125" style="50" bestFit="1" customWidth="1"/>
    <col min="6145" max="6145" width="13.453125" style="50" bestFit="1" customWidth="1"/>
    <col min="6146" max="6146" width="11.453125" style="50" bestFit="1" customWidth="1"/>
    <col min="6147" max="6147" width="14.08984375" style="50" customWidth="1"/>
    <col min="6148" max="6148" width="19.08984375" style="50" bestFit="1" customWidth="1"/>
    <col min="6149" max="6397" width="9.08984375" style="50"/>
    <col min="6398" max="6398" width="10.08984375" style="50" bestFit="1" customWidth="1"/>
    <col min="6399" max="6399" width="11.54296875" style="50" bestFit="1" customWidth="1"/>
    <col min="6400" max="6400" width="11.453125" style="50" bestFit="1" customWidth="1"/>
    <col min="6401" max="6401" width="13.453125" style="50" bestFit="1" customWidth="1"/>
    <col min="6402" max="6402" width="11.453125" style="50" bestFit="1" customWidth="1"/>
    <col min="6403" max="6403" width="14.08984375" style="50" customWidth="1"/>
    <col min="6404" max="6404" width="19.08984375" style="50" bestFit="1" customWidth="1"/>
    <col min="6405" max="6653" width="9.08984375" style="50"/>
    <col min="6654" max="6654" width="10.08984375" style="50" bestFit="1" customWidth="1"/>
    <col min="6655" max="6655" width="11.54296875" style="50" bestFit="1" customWidth="1"/>
    <col min="6656" max="6656" width="11.453125" style="50" bestFit="1" customWidth="1"/>
    <col min="6657" max="6657" width="13.453125" style="50" bestFit="1" customWidth="1"/>
    <col min="6658" max="6658" width="11.453125" style="50" bestFit="1" customWidth="1"/>
    <col min="6659" max="6659" width="14.08984375" style="50" customWidth="1"/>
    <col min="6660" max="6660" width="19.08984375" style="50" bestFit="1" customWidth="1"/>
    <col min="6661" max="6909" width="9.08984375" style="50"/>
    <col min="6910" max="6910" width="10.08984375" style="50" bestFit="1" customWidth="1"/>
    <col min="6911" max="6911" width="11.54296875" style="50" bestFit="1" customWidth="1"/>
    <col min="6912" max="6912" width="11.453125" style="50" bestFit="1" customWidth="1"/>
    <col min="6913" max="6913" width="13.453125" style="50" bestFit="1" customWidth="1"/>
    <col min="6914" max="6914" width="11.453125" style="50" bestFit="1" customWidth="1"/>
    <col min="6915" max="6915" width="14.08984375" style="50" customWidth="1"/>
    <col min="6916" max="6916" width="19.08984375" style="50" bestFit="1" customWidth="1"/>
    <col min="6917" max="7165" width="9.08984375" style="50"/>
    <col min="7166" max="7166" width="10.08984375" style="50" bestFit="1" customWidth="1"/>
    <col min="7167" max="7167" width="11.54296875" style="50" bestFit="1" customWidth="1"/>
    <col min="7168" max="7168" width="11.453125" style="50" bestFit="1" customWidth="1"/>
    <col min="7169" max="7169" width="13.453125" style="50" bestFit="1" customWidth="1"/>
    <col min="7170" max="7170" width="11.453125" style="50" bestFit="1" customWidth="1"/>
    <col min="7171" max="7171" width="14.08984375" style="50" customWidth="1"/>
    <col min="7172" max="7172" width="19.08984375" style="50" bestFit="1" customWidth="1"/>
    <col min="7173" max="7421" width="9.08984375" style="50"/>
    <col min="7422" max="7422" width="10.08984375" style="50" bestFit="1" customWidth="1"/>
    <col min="7423" max="7423" width="11.54296875" style="50" bestFit="1" customWidth="1"/>
    <col min="7424" max="7424" width="11.453125" style="50" bestFit="1" customWidth="1"/>
    <col min="7425" max="7425" width="13.453125" style="50" bestFit="1" customWidth="1"/>
    <col min="7426" max="7426" width="11.453125" style="50" bestFit="1" customWidth="1"/>
    <col min="7427" max="7427" width="14.08984375" style="50" customWidth="1"/>
    <col min="7428" max="7428" width="19.08984375" style="50" bestFit="1" customWidth="1"/>
    <col min="7429" max="7677" width="9.08984375" style="50"/>
    <col min="7678" max="7678" width="10.08984375" style="50" bestFit="1" customWidth="1"/>
    <col min="7679" max="7679" width="11.54296875" style="50" bestFit="1" customWidth="1"/>
    <col min="7680" max="7680" width="11.453125" style="50" bestFit="1" customWidth="1"/>
    <col min="7681" max="7681" width="13.453125" style="50" bestFit="1" customWidth="1"/>
    <col min="7682" max="7682" width="11.453125" style="50" bestFit="1" customWidth="1"/>
    <col min="7683" max="7683" width="14.08984375" style="50" customWidth="1"/>
    <col min="7684" max="7684" width="19.08984375" style="50" bestFit="1" customWidth="1"/>
    <col min="7685" max="7933" width="9.08984375" style="50"/>
    <col min="7934" max="7934" width="10.08984375" style="50" bestFit="1" customWidth="1"/>
    <col min="7935" max="7935" width="11.54296875" style="50" bestFit="1" customWidth="1"/>
    <col min="7936" max="7936" width="11.453125" style="50" bestFit="1" customWidth="1"/>
    <col min="7937" max="7937" width="13.453125" style="50" bestFit="1" customWidth="1"/>
    <col min="7938" max="7938" width="11.453125" style="50" bestFit="1" customWidth="1"/>
    <col min="7939" max="7939" width="14.08984375" style="50" customWidth="1"/>
    <col min="7940" max="7940" width="19.08984375" style="50" bestFit="1" customWidth="1"/>
    <col min="7941" max="8189" width="9.08984375" style="50"/>
    <col min="8190" max="8190" width="10.08984375" style="50" bestFit="1" customWidth="1"/>
    <col min="8191" max="8191" width="11.54296875" style="50" bestFit="1" customWidth="1"/>
    <col min="8192" max="8192" width="11.453125" style="50" bestFit="1" customWidth="1"/>
    <col min="8193" max="8193" width="13.453125" style="50" bestFit="1" customWidth="1"/>
    <col min="8194" max="8194" width="11.453125" style="50" bestFit="1" customWidth="1"/>
    <col min="8195" max="8195" width="14.08984375" style="50" customWidth="1"/>
    <col min="8196" max="8196" width="19.08984375" style="50" bestFit="1" customWidth="1"/>
    <col min="8197" max="8445" width="9.08984375" style="50"/>
    <col min="8446" max="8446" width="10.08984375" style="50" bestFit="1" customWidth="1"/>
    <col min="8447" max="8447" width="11.54296875" style="50" bestFit="1" customWidth="1"/>
    <col min="8448" max="8448" width="11.453125" style="50" bestFit="1" customWidth="1"/>
    <col min="8449" max="8449" width="13.453125" style="50" bestFit="1" customWidth="1"/>
    <col min="8450" max="8450" width="11.453125" style="50" bestFit="1" customWidth="1"/>
    <col min="8451" max="8451" width="14.08984375" style="50" customWidth="1"/>
    <col min="8452" max="8452" width="19.08984375" style="50" bestFit="1" customWidth="1"/>
    <col min="8453" max="8701" width="9.08984375" style="50"/>
    <col min="8702" max="8702" width="10.08984375" style="50" bestFit="1" customWidth="1"/>
    <col min="8703" max="8703" width="11.54296875" style="50" bestFit="1" customWidth="1"/>
    <col min="8704" max="8704" width="11.453125" style="50" bestFit="1" customWidth="1"/>
    <col min="8705" max="8705" width="13.453125" style="50" bestFit="1" customWidth="1"/>
    <col min="8706" max="8706" width="11.453125" style="50" bestFit="1" customWidth="1"/>
    <col min="8707" max="8707" width="14.08984375" style="50" customWidth="1"/>
    <col min="8708" max="8708" width="19.08984375" style="50" bestFit="1" customWidth="1"/>
    <col min="8709" max="8957" width="9.08984375" style="50"/>
    <col min="8958" max="8958" width="10.08984375" style="50" bestFit="1" customWidth="1"/>
    <col min="8959" max="8959" width="11.54296875" style="50" bestFit="1" customWidth="1"/>
    <col min="8960" max="8960" width="11.453125" style="50" bestFit="1" customWidth="1"/>
    <col min="8961" max="8961" width="13.453125" style="50" bestFit="1" customWidth="1"/>
    <col min="8962" max="8962" width="11.453125" style="50" bestFit="1" customWidth="1"/>
    <col min="8963" max="8963" width="14.08984375" style="50" customWidth="1"/>
    <col min="8964" max="8964" width="19.08984375" style="50" bestFit="1" customWidth="1"/>
    <col min="8965" max="9213" width="9.08984375" style="50"/>
    <col min="9214" max="9214" width="10.08984375" style="50" bestFit="1" customWidth="1"/>
    <col min="9215" max="9215" width="11.54296875" style="50" bestFit="1" customWidth="1"/>
    <col min="9216" max="9216" width="11.453125" style="50" bestFit="1" customWidth="1"/>
    <col min="9217" max="9217" width="13.453125" style="50" bestFit="1" customWidth="1"/>
    <col min="9218" max="9218" width="11.453125" style="50" bestFit="1" customWidth="1"/>
    <col min="9219" max="9219" width="14.08984375" style="50" customWidth="1"/>
    <col min="9220" max="9220" width="19.08984375" style="50" bestFit="1" customWidth="1"/>
    <col min="9221" max="9469" width="9.08984375" style="50"/>
    <col min="9470" max="9470" width="10.08984375" style="50" bestFit="1" customWidth="1"/>
    <col min="9471" max="9471" width="11.54296875" style="50" bestFit="1" customWidth="1"/>
    <col min="9472" max="9472" width="11.453125" style="50" bestFit="1" customWidth="1"/>
    <col min="9473" max="9473" width="13.453125" style="50" bestFit="1" customWidth="1"/>
    <col min="9474" max="9474" width="11.453125" style="50" bestFit="1" customWidth="1"/>
    <col min="9475" max="9475" width="14.08984375" style="50" customWidth="1"/>
    <col min="9476" max="9476" width="19.08984375" style="50" bestFit="1" customWidth="1"/>
    <col min="9477" max="9725" width="9.08984375" style="50"/>
    <col min="9726" max="9726" width="10.08984375" style="50" bestFit="1" customWidth="1"/>
    <col min="9727" max="9727" width="11.54296875" style="50" bestFit="1" customWidth="1"/>
    <col min="9728" max="9728" width="11.453125" style="50" bestFit="1" customWidth="1"/>
    <col min="9729" max="9729" width="13.453125" style="50" bestFit="1" customWidth="1"/>
    <col min="9730" max="9730" width="11.453125" style="50" bestFit="1" customWidth="1"/>
    <col min="9731" max="9731" width="14.08984375" style="50" customWidth="1"/>
    <col min="9732" max="9732" width="19.08984375" style="50" bestFit="1" customWidth="1"/>
    <col min="9733" max="9981" width="9.08984375" style="50"/>
    <col min="9982" max="9982" width="10.08984375" style="50" bestFit="1" customWidth="1"/>
    <col min="9983" max="9983" width="11.54296875" style="50" bestFit="1" customWidth="1"/>
    <col min="9984" max="9984" width="11.453125" style="50" bestFit="1" customWidth="1"/>
    <col min="9985" max="9985" width="13.453125" style="50" bestFit="1" customWidth="1"/>
    <col min="9986" max="9986" width="11.453125" style="50" bestFit="1" customWidth="1"/>
    <col min="9987" max="9987" width="14.08984375" style="50" customWidth="1"/>
    <col min="9988" max="9988" width="19.08984375" style="50" bestFit="1" customWidth="1"/>
    <col min="9989" max="10237" width="9.08984375" style="50"/>
    <col min="10238" max="10238" width="10.08984375" style="50" bestFit="1" customWidth="1"/>
    <col min="10239" max="10239" width="11.54296875" style="50" bestFit="1" customWidth="1"/>
    <col min="10240" max="10240" width="11.453125" style="50" bestFit="1" customWidth="1"/>
    <col min="10241" max="10241" width="13.453125" style="50" bestFit="1" customWidth="1"/>
    <col min="10242" max="10242" width="11.453125" style="50" bestFit="1" customWidth="1"/>
    <col min="10243" max="10243" width="14.08984375" style="50" customWidth="1"/>
    <col min="10244" max="10244" width="19.08984375" style="50" bestFit="1" customWidth="1"/>
    <col min="10245" max="10493" width="9.08984375" style="50"/>
    <col min="10494" max="10494" width="10.08984375" style="50" bestFit="1" customWidth="1"/>
    <col min="10495" max="10495" width="11.54296875" style="50" bestFit="1" customWidth="1"/>
    <col min="10496" max="10496" width="11.453125" style="50" bestFit="1" customWidth="1"/>
    <col min="10497" max="10497" width="13.453125" style="50" bestFit="1" customWidth="1"/>
    <col min="10498" max="10498" width="11.453125" style="50" bestFit="1" customWidth="1"/>
    <col min="10499" max="10499" width="14.08984375" style="50" customWidth="1"/>
    <col min="10500" max="10500" width="19.08984375" style="50" bestFit="1" customWidth="1"/>
    <col min="10501" max="10749" width="9.08984375" style="50"/>
    <col min="10750" max="10750" width="10.08984375" style="50" bestFit="1" customWidth="1"/>
    <col min="10751" max="10751" width="11.54296875" style="50" bestFit="1" customWidth="1"/>
    <col min="10752" max="10752" width="11.453125" style="50" bestFit="1" customWidth="1"/>
    <col min="10753" max="10753" width="13.453125" style="50" bestFit="1" customWidth="1"/>
    <col min="10754" max="10754" width="11.453125" style="50" bestFit="1" customWidth="1"/>
    <col min="10755" max="10755" width="14.08984375" style="50" customWidth="1"/>
    <col min="10756" max="10756" width="19.08984375" style="50" bestFit="1" customWidth="1"/>
    <col min="10757" max="11005" width="9.08984375" style="50"/>
    <col min="11006" max="11006" width="10.08984375" style="50" bestFit="1" customWidth="1"/>
    <col min="11007" max="11007" width="11.54296875" style="50" bestFit="1" customWidth="1"/>
    <col min="11008" max="11008" width="11.453125" style="50" bestFit="1" customWidth="1"/>
    <col min="11009" max="11009" width="13.453125" style="50" bestFit="1" customWidth="1"/>
    <col min="11010" max="11010" width="11.453125" style="50" bestFit="1" customWidth="1"/>
    <col min="11011" max="11011" width="14.08984375" style="50" customWidth="1"/>
    <col min="11012" max="11012" width="19.08984375" style="50" bestFit="1" customWidth="1"/>
    <col min="11013" max="11261" width="9.08984375" style="50"/>
    <col min="11262" max="11262" width="10.08984375" style="50" bestFit="1" customWidth="1"/>
    <col min="11263" max="11263" width="11.54296875" style="50" bestFit="1" customWidth="1"/>
    <col min="11264" max="11264" width="11.453125" style="50" bestFit="1" customWidth="1"/>
    <col min="11265" max="11265" width="13.453125" style="50" bestFit="1" customWidth="1"/>
    <col min="11266" max="11266" width="11.453125" style="50" bestFit="1" customWidth="1"/>
    <col min="11267" max="11267" width="14.08984375" style="50" customWidth="1"/>
    <col min="11268" max="11268" width="19.08984375" style="50" bestFit="1" customWidth="1"/>
    <col min="11269" max="11517" width="9.08984375" style="50"/>
    <col min="11518" max="11518" width="10.08984375" style="50" bestFit="1" customWidth="1"/>
    <col min="11519" max="11519" width="11.54296875" style="50" bestFit="1" customWidth="1"/>
    <col min="11520" max="11520" width="11.453125" style="50" bestFit="1" customWidth="1"/>
    <col min="11521" max="11521" width="13.453125" style="50" bestFit="1" customWidth="1"/>
    <col min="11522" max="11522" width="11.453125" style="50" bestFit="1" customWidth="1"/>
    <col min="11523" max="11523" width="14.08984375" style="50" customWidth="1"/>
    <col min="11524" max="11524" width="19.08984375" style="50" bestFit="1" customWidth="1"/>
    <col min="11525" max="11773" width="9.08984375" style="50"/>
    <col min="11774" max="11774" width="10.08984375" style="50" bestFit="1" customWidth="1"/>
    <col min="11775" max="11775" width="11.54296875" style="50" bestFit="1" customWidth="1"/>
    <col min="11776" max="11776" width="11.453125" style="50" bestFit="1" customWidth="1"/>
    <col min="11777" max="11777" width="13.453125" style="50" bestFit="1" customWidth="1"/>
    <col min="11778" max="11778" width="11.453125" style="50" bestFit="1" customWidth="1"/>
    <col min="11779" max="11779" width="14.08984375" style="50" customWidth="1"/>
    <col min="11780" max="11780" width="19.08984375" style="50" bestFit="1" customWidth="1"/>
    <col min="11781" max="12029" width="9.08984375" style="50"/>
    <col min="12030" max="12030" width="10.08984375" style="50" bestFit="1" customWidth="1"/>
    <col min="12031" max="12031" width="11.54296875" style="50" bestFit="1" customWidth="1"/>
    <col min="12032" max="12032" width="11.453125" style="50" bestFit="1" customWidth="1"/>
    <col min="12033" max="12033" width="13.453125" style="50" bestFit="1" customWidth="1"/>
    <col min="12034" max="12034" width="11.453125" style="50" bestFit="1" customWidth="1"/>
    <col min="12035" max="12035" width="14.08984375" style="50" customWidth="1"/>
    <col min="12036" max="12036" width="19.08984375" style="50" bestFit="1" customWidth="1"/>
    <col min="12037" max="12285" width="9.08984375" style="50"/>
    <col min="12286" max="12286" width="10.08984375" style="50" bestFit="1" customWidth="1"/>
    <col min="12287" max="12287" width="11.54296875" style="50" bestFit="1" customWidth="1"/>
    <col min="12288" max="12288" width="11.453125" style="50" bestFit="1" customWidth="1"/>
    <col min="12289" max="12289" width="13.453125" style="50" bestFit="1" customWidth="1"/>
    <col min="12290" max="12290" width="11.453125" style="50" bestFit="1" customWidth="1"/>
    <col min="12291" max="12291" width="14.08984375" style="50" customWidth="1"/>
    <col min="12292" max="12292" width="19.08984375" style="50" bestFit="1" customWidth="1"/>
    <col min="12293" max="12541" width="9.08984375" style="50"/>
    <col min="12542" max="12542" width="10.08984375" style="50" bestFit="1" customWidth="1"/>
    <col min="12543" max="12543" width="11.54296875" style="50" bestFit="1" customWidth="1"/>
    <col min="12544" max="12544" width="11.453125" style="50" bestFit="1" customWidth="1"/>
    <col min="12545" max="12545" width="13.453125" style="50" bestFit="1" customWidth="1"/>
    <col min="12546" max="12546" width="11.453125" style="50" bestFit="1" customWidth="1"/>
    <col min="12547" max="12547" width="14.08984375" style="50" customWidth="1"/>
    <col min="12548" max="12548" width="19.08984375" style="50" bestFit="1" customWidth="1"/>
    <col min="12549" max="12797" width="9.08984375" style="50"/>
    <col min="12798" max="12798" width="10.08984375" style="50" bestFit="1" customWidth="1"/>
    <col min="12799" max="12799" width="11.54296875" style="50" bestFit="1" customWidth="1"/>
    <col min="12800" max="12800" width="11.453125" style="50" bestFit="1" customWidth="1"/>
    <col min="12801" max="12801" width="13.453125" style="50" bestFit="1" customWidth="1"/>
    <col min="12802" max="12802" width="11.453125" style="50" bestFit="1" customWidth="1"/>
    <col min="12803" max="12803" width="14.08984375" style="50" customWidth="1"/>
    <col min="12804" max="12804" width="19.08984375" style="50" bestFit="1" customWidth="1"/>
    <col min="12805" max="13053" width="9.08984375" style="50"/>
    <col min="13054" max="13054" width="10.08984375" style="50" bestFit="1" customWidth="1"/>
    <col min="13055" max="13055" width="11.54296875" style="50" bestFit="1" customWidth="1"/>
    <col min="13056" max="13056" width="11.453125" style="50" bestFit="1" customWidth="1"/>
    <col min="13057" max="13057" width="13.453125" style="50" bestFit="1" customWidth="1"/>
    <col min="13058" max="13058" width="11.453125" style="50" bestFit="1" customWidth="1"/>
    <col min="13059" max="13059" width="14.08984375" style="50" customWidth="1"/>
    <col min="13060" max="13060" width="19.08984375" style="50" bestFit="1" customWidth="1"/>
    <col min="13061" max="13309" width="9.08984375" style="50"/>
    <col min="13310" max="13310" width="10.08984375" style="50" bestFit="1" customWidth="1"/>
    <col min="13311" max="13311" width="11.54296875" style="50" bestFit="1" customWidth="1"/>
    <col min="13312" max="13312" width="11.453125" style="50" bestFit="1" customWidth="1"/>
    <col min="13313" max="13313" width="13.453125" style="50" bestFit="1" customWidth="1"/>
    <col min="13314" max="13314" width="11.453125" style="50" bestFit="1" customWidth="1"/>
    <col min="13315" max="13315" width="14.08984375" style="50" customWidth="1"/>
    <col min="13316" max="13316" width="19.08984375" style="50" bestFit="1" customWidth="1"/>
    <col min="13317" max="13565" width="9.08984375" style="50"/>
    <col min="13566" max="13566" width="10.08984375" style="50" bestFit="1" customWidth="1"/>
    <col min="13567" max="13567" width="11.54296875" style="50" bestFit="1" customWidth="1"/>
    <col min="13568" max="13568" width="11.453125" style="50" bestFit="1" customWidth="1"/>
    <col min="13569" max="13569" width="13.453125" style="50" bestFit="1" customWidth="1"/>
    <col min="13570" max="13570" width="11.453125" style="50" bestFit="1" customWidth="1"/>
    <col min="13571" max="13571" width="14.08984375" style="50" customWidth="1"/>
    <col min="13572" max="13572" width="19.08984375" style="50" bestFit="1" customWidth="1"/>
    <col min="13573" max="13821" width="9.08984375" style="50"/>
    <col min="13822" max="13822" width="10.08984375" style="50" bestFit="1" customWidth="1"/>
    <col min="13823" max="13823" width="11.54296875" style="50" bestFit="1" customWidth="1"/>
    <col min="13824" max="13824" width="11.453125" style="50" bestFit="1" customWidth="1"/>
    <col min="13825" max="13825" width="13.453125" style="50" bestFit="1" customWidth="1"/>
    <col min="13826" max="13826" width="11.453125" style="50" bestFit="1" customWidth="1"/>
    <col min="13827" max="13827" width="14.08984375" style="50" customWidth="1"/>
    <col min="13828" max="13828" width="19.08984375" style="50" bestFit="1" customWidth="1"/>
    <col min="13829" max="14077" width="9.08984375" style="50"/>
    <col min="14078" max="14078" width="10.08984375" style="50" bestFit="1" customWidth="1"/>
    <col min="14079" max="14079" width="11.54296875" style="50" bestFit="1" customWidth="1"/>
    <col min="14080" max="14080" width="11.453125" style="50" bestFit="1" customWidth="1"/>
    <col min="14081" max="14081" width="13.453125" style="50" bestFit="1" customWidth="1"/>
    <col min="14082" max="14082" width="11.453125" style="50" bestFit="1" customWidth="1"/>
    <col min="14083" max="14083" width="14.08984375" style="50" customWidth="1"/>
    <col min="14084" max="14084" width="19.08984375" style="50" bestFit="1" customWidth="1"/>
    <col min="14085" max="14333" width="9.08984375" style="50"/>
    <col min="14334" max="14334" width="10.08984375" style="50" bestFit="1" customWidth="1"/>
    <col min="14335" max="14335" width="11.54296875" style="50" bestFit="1" customWidth="1"/>
    <col min="14336" max="14336" width="11.453125" style="50" bestFit="1" customWidth="1"/>
    <col min="14337" max="14337" width="13.453125" style="50" bestFit="1" customWidth="1"/>
    <col min="14338" max="14338" width="11.453125" style="50" bestFit="1" customWidth="1"/>
    <col min="14339" max="14339" width="14.08984375" style="50" customWidth="1"/>
    <col min="14340" max="14340" width="19.08984375" style="50" bestFit="1" customWidth="1"/>
    <col min="14341" max="14589" width="9.08984375" style="50"/>
    <col min="14590" max="14590" width="10.08984375" style="50" bestFit="1" customWidth="1"/>
    <col min="14591" max="14591" width="11.54296875" style="50" bestFit="1" customWidth="1"/>
    <col min="14592" max="14592" width="11.453125" style="50" bestFit="1" customWidth="1"/>
    <col min="14593" max="14593" width="13.453125" style="50" bestFit="1" customWidth="1"/>
    <col min="14594" max="14594" width="11.453125" style="50" bestFit="1" customWidth="1"/>
    <col min="14595" max="14595" width="14.08984375" style="50" customWidth="1"/>
    <col min="14596" max="14596" width="19.08984375" style="50" bestFit="1" customWidth="1"/>
    <col min="14597" max="14845" width="9.08984375" style="50"/>
    <col min="14846" max="14846" width="10.08984375" style="50" bestFit="1" customWidth="1"/>
    <col min="14847" max="14847" width="11.54296875" style="50" bestFit="1" customWidth="1"/>
    <col min="14848" max="14848" width="11.453125" style="50" bestFit="1" customWidth="1"/>
    <col min="14849" max="14849" width="13.453125" style="50" bestFit="1" customWidth="1"/>
    <col min="14850" max="14850" width="11.453125" style="50" bestFit="1" customWidth="1"/>
    <col min="14851" max="14851" width="14.08984375" style="50" customWidth="1"/>
    <col min="14852" max="14852" width="19.08984375" style="50" bestFit="1" customWidth="1"/>
    <col min="14853" max="15101" width="9.08984375" style="50"/>
    <col min="15102" max="15102" width="10.08984375" style="50" bestFit="1" customWidth="1"/>
    <col min="15103" max="15103" width="11.54296875" style="50" bestFit="1" customWidth="1"/>
    <col min="15104" max="15104" width="11.453125" style="50" bestFit="1" customWidth="1"/>
    <col min="15105" max="15105" width="13.453125" style="50" bestFit="1" customWidth="1"/>
    <col min="15106" max="15106" width="11.453125" style="50" bestFit="1" customWidth="1"/>
    <col min="15107" max="15107" width="14.08984375" style="50" customWidth="1"/>
    <col min="15108" max="15108" width="19.08984375" style="50" bestFit="1" customWidth="1"/>
    <col min="15109" max="15357" width="9.08984375" style="50"/>
    <col min="15358" max="15358" width="10.08984375" style="50" bestFit="1" customWidth="1"/>
    <col min="15359" max="15359" width="11.54296875" style="50" bestFit="1" customWidth="1"/>
    <col min="15360" max="15360" width="11.453125" style="50" bestFit="1" customWidth="1"/>
    <col min="15361" max="15361" width="13.453125" style="50" bestFit="1" customWidth="1"/>
    <col min="15362" max="15362" width="11.453125" style="50" bestFit="1" customWidth="1"/>
    <col min="15363" max="15363" width="14.08984375" style="50" customWidth="1"/>
    <col min="15364" max="15364" width="19.08984375" style="50" bestFit="1" customWidth="1"/>
    <col min="15365" max="15613" width="9.08984375" style="50"/>
    <col min="15614" max="15614" width="10.08984375" style="50" bestFit="1" customWidth="1"/>
    <col min="15615" max="15615" width="11.54296875" style="50" bestFit="1" customWidth="1"/>
    <col min="15616" max="15616" width="11.453125" style="50" bestFit="1" customWidth="1"/>
    <col min="15617" max="15617" width="13.453125" style="50" bestFit="1" customWidth="1"/>
    <col min="15618" max="15618" width="11.453125" style="50" bestFit="1" customWidth="1"/>
    <col min="15619" max="15619" width="14.08984375" style="50" customWidth="1"/>
    <col min="15620" max="15620" width="19.08984375" style="50" bestFit="1" customWidth="1"/>
    <col min="15621" max="15869" width="9.08984375" style="50"/>
    <col min="15870" max="15870" width="10.08984375" style="50" bestFit="1" customWidth="1"/>
    <col min="15871" max="15871" width="11.54296875" style="50" bestFit="1" customWidth="1"/>
    <col min="15872" max="15872" width="11.453125" style="50" bestFit="1" customWidth="1"/>
    <col min="15873" max="15873" width="13.453125" style="50" bestFit="1" customWidth="1"/>
    <col min="15874" max="15874" width="11.453125" style="50" bestFit="1" customWidth="1"/>
    <col min="15875" max="15875" width="14.08984375" style="50" customWidth="1"/>
    <col min="15876" max="15876" width="19.08984375" style="50" bestFit="1" customWidth="1"/>
    <col min="15877" max="16125" width="9.08984375" style="50"/>
    <col min="16126" max="16126" width="10.08984375" style="50" bestFit="1" customWidth="1"/>
    <col min="16127" max="16127" width="11.54296875" style="50" bestFit="1" customWidth="1"/>
    <col min="16128" max="16128" width="11.453125" style="50" bestFit="1" customWidth="1"/>
    <col min="16129" max="16129" width="13.453125" style="50" bestFit="1" customWidth="1"/>
    <col min="16130" max="16130" width="11.453125" style="50" bestFit="1" customWidth="1"/>
    <col min="16131" max="16131" width="14.08984375" style="50" customWidth="1"/>
    <col min="16132" max="16132" width="19.08984375" style="50" bestFit="1" customWidth="1"/>
    <col min="16133" max="16383" width="9.08984375" style="50"/>
    <col min="16384" max="16384" width="9.08984375" style="50" customWidth="1"/>
  </cols>
  <sheetData>
    <row r="23" spans="1:15" s="49" customFormat="1" ht="14.5" x14ac:dyDescent="0.3">
      <c r="A23" s="106" t="s">
        <v>108</v>
      </c>
      <c r="B23" s="106" t="s">
        <v>797</v>
      </c>
      <c r="C23" s="275" t="s">
        <v>276</v>
      </c>
      <c r="D23" s="288" t="s">
        <v>800</v>
      </c>
      <c r="E23" s="277"/>
      <c r="F23" s="277"/>
      <c r="G23" s="276"/>
      <c r="H23" s="276"/>
      <c r="I23" s="276"/>
      <c r="J23" s="276"/>
      <c r="O23" s="110"/>
    </row>
    <row r="24" spans="1:15" ht="14" x14ac:dyDescent="0.3">
      <c r="A24" s="48" t="s">
        <v>1</v>
      </c>
      <c r="B24" s="279">
        <v>1289617</v>
      </c>
      <c r="C24" s="279">
        <v>806402</v>
      </c>
      <c r="D24" s="289">
        <f>B24/(B24+C24)</f>
        <v>0.61526970891008148</v>
      </c>
      <c r="G24" s="280"/>
      <c r="H24" s="281"/>
      <c r="I24"/>
      <c r="J24"/>
      <c r="O24" s="112"/>
    </row>
    <row r="25" spans="1:15" ht="14.5" x14ac:dyDescent="0.3">
      <c r="A25" s="48" t="s">
        <v>2</v>
      </c>
      <c r="B25" s="279">
        <v>1276543</v>
      </c>
      <c r="C25" s="279">
        <v>775290</v>
      </c>
      <c r="D25" s="289">
        <f t="shared" ref="D25:D33" si="0">B25/(B25+C25)</f>
        <v>0.62214761142841546</v>
      </c>
      <c r="E25" s="278"/>
      <c r="F25" s="278"/>
      <c r="G25"/>
      <c r="H25"/>
      <c r="I25"/>
      <c r="J25"/>
      <c r="O25" s="112"/>
    </row>
    <row r="26" spans="1:15" ht="14" x14ac:dyDescent="0.3">
      <c r="A26" s="48" t="s">
        <v>13</v>
      </c>
      <c r="B26" s="279">
        <v>1230441</v>
      </c>
      <c r="C26" s="279">
        <v>670948</v>
      </c>
      <c r="D26" s="289">
        <f t="shared" si="0"/>
        <v>0.64712744209627804</v>
      </c>
      <c r="G26"/>
      <c r="H26"/>
      <c r="I26"/>
      <c r="J26"/>
      <c r="O26" s="114"/>
    </row>
    <row r="27" spans="1:15" ht="14" x14ac:dyDescent="0.3">
      <c r="A27" s="48" t="s">
        <v>3</v>
      </c>
      <c r="B27" s="279">
        <v>999151</v>
      </c>
      <c r="C27" s="279">
        <v>490769</v>
      </c>
      <c r="D27" s="289">
        <f t="shared" si="0"/>
        <v>0.67060714669243982</v>
      </c>
      <c r="G27"/>
      <c r="H27"/>
      <c r="I27"/>
      <c r="J27"/>
      <c r="O27" s="114"/>
    </row>
    <row r="28" spans="1:15" ht="14" x14ac:dyDescent="0.3">
      <c r="A28" s="48" t="s">
        <v>4</v>
      </c>
      <c r="B28" s="279">
        <v>1028014</v>
      </c>
      <c r="C28" s="279">
        <v>643860</v>
      </c>
      <c r="D28" s="289">
        <f t="shared" si="0"/>
        <v>0.61488724628769875</v>
      </c>
      <c r="G28"/>
      <c r="H28"/>
      <c r="I28"/>
      <c r="J28"/>
      <c r="O28" s="114"/>
    </row>
    <row r="29" spans="1:15" ht="14" x14ac:dyDescent="0.3">
      <c r="A29" s="48" t="s">
        <v>5</v>
      </c>
      <c r="B29" s="279">
        <v>1141626</v>
      </c>
      <c r="C29" s="279">
        <v>726876</v>
      </c>
      <c r="D29" s="289">
        <f t="shared" si="0"/>
        <v>0.61098462832793332</v>
      </c>
      <c r="G29"/>
      <c r="H29"/>
      <c r="I29"/>
      <c r="J29"/>
      <c r="O29" s="114"/>
    </row>
    <row r="30" spans="1:15" ht="14" x14ac:dyDescent="0.3">
      <c r="A30" s="48" t="s">
        <v>6</v>
      </c>
      <c r="B30" s="279">
        <v>888701</v>
      </c>
      <c r="C30" s="279">
        <v>640554</v>
      </c>
      <c r="D30" s="289">
        <f t="shared" si="0"/>
        <v>0.58113329693216631</v>
      </c>
      <c r="G30"/>
      <c r="H30"/>
      <c r="I30"/>
      <c r="J30"/>
      <c r="O30" s="114"/>
    </row>
    <row r="31" spans="1:15" ht="14" x14ac:dyDescent="0.3">
      <c r="A31" s="48" t="s">
        <v>7</v>
      </c>
      <c r="B31" s="279">
        <v>1072532</v>
      </c>
      <c r="C31" s="279">
        <v>684966</v>
      </c>
      <c r="D31" s="289">
        <f t="shared" si="0"/>
        <v>0.61026072291405165</v>
      </c>
      <c r="G31"/>
      <c r="H31"/>
      <c r="I31"/>
      <c r="J31"/>
      <c r="O31" s="114"/>
    </row>
    <row r="32" spans="1:15" ht="13" x14ac:dyDescent="0.3">
      <c r="A32" s="48"/>
      <c r="B32" s="279"/>
      <c r="C32" s="279"/>
      <c r="D32" s="289"/>
      <c r="F32" s="120"/>
      <c r="G32" s="120"/>
    </row>
    <row r="33" spans="1:10" ht="13" x14ac:dyDescent="0.3">
      <c r="A33" s="48" t="s">
        <v>294</v>
      </c>
      <c r="B33" s="279">
        <f>(B24+B25)/2</f>
        <v>1283080</v>
      </c>
      <c r="C33" s="279">
        <f>(C24+C25)/2</f>
        <v>790846</v>
      </c>
      <c r="D33" s="289">
        <f t="shared" si="0"/>
        <v>0.61867202590642101</v>
      </c>
      <c r="F33" s="120"/>
      <c r="G33" s="120"/>
    </row>
    <row r="34" spans="1:10" ht="13" x14ac:dyDescent="0.3">
      <c r="A34" s="48"/>
      <c r="B34" s="48"/>
      <c r="C34" s="48"/>
      <c r="D34" s="48"/>
      <c r="F34" s="120"/>
      <c r="G34" s="120"/>
    </row>
    <row r="35" spans="1:10" ht="13" x14ac:dyDescent="0.3">
      <c r="A35" s="106" t="s">
        <v>799</v>
      </c>
      <c r="B35" s="106"/>
      <c r="C35" s="106"/>
      <c r="D35" s="48"/>
      <c r="F35" s="120"/>
      <c r="G35" s="120"/>
    </row>
    <row r="36" spans="1:10" ht="13" x14ac:dyDescent="0.3">
      <c r="A36" s="48" t="s">
        <v>13</v>
      </c>
      <c r="B36" s="289">
        <f t="shared" ref="B36:B41" si="1">B26/$B$33-1</f>
        <v>-4.1025501137886944E-2</v>
      </c>
      <c r="C36" s="289">
        <f t="shared" ref="C36:C41" si="2">C26/$C$33-1</f>
        <v>-0.15160726614283948</v>
      </c>
      <c r="D36" s="48"/>
      <c r="G36" s="120"/>
    </row>
    <row r="37" spans="1:10" ht="13" x14ac:dyDescent="0.3">
      <c r="A37" s="48" t="s">
        <v>3</v>
      </c>
      <c r="B37" s="289">
        <f t="shared" si="1"/>
        <v>-0.22128705926364689</v>
      </c>
      <c r="C37" s="289">
        <f t="shared" si="2"/>
        <v>-0.37943796895982274</v>
      </c>
      <c r="D37" s="48"/>
    </row>
    <row r="38" spans="1:10" ht="13" x14ac:dyDescent="0.3">
      <c r="A38" s="48" t="s">
        <v>4</v>
      </c>
      <c r="B38" s="289">
        <f t="shared" si="1"/>
        <v>-0.1987919693238146</v>
      </c>
      <c r="C38" s="289">
        <f t="shared" si="2"/>
        <v>-0.18585919382534655</v>
      </c>
      <c r="D38" s="48"/>
    </row>
    <row r="39" spans="1:10" ht="13" x14ac:dyDescent="0.3">
      <c r="A39" s="48" t="s">
        <v>5</v>
      </c>
      <c r="B39" s="289">
        <f t="shared" si="1"/>
        <v>-0.11024565888331206</v>
      </c>
      <c r="C39" s="289">
        <f t="shared" si="2"/>
        <v>-8.0888061645377207E-2</v>
      </c>
      <c r="D39" s="48"/>
    </row>
    <row r="40" spans="1:10" ht="13" x14ac:dyDescent="0.3">
      <c r="A40" s="48" t="s">
        <v>6</v>
      </c>
      <c r="B40" s="289">
        <f t="shared" si="1"/>
        <v>-0.30736898712473115</v>
      </c>
      <c r="C40" s="289">
        <f t="shared" si="2"/>
        <v>-0.19003952729102758</v>
      </c>
      <c r="D40" s="48"/>
    </row>
    <row r="41" spans="1:10" ht="13" x14ac:dyDescent="0.3">
      <c r="A41" s="48" t="s">
        <v>7</v>
      </c>
      <c r="B41" s="289">
        <f t="shared" si="1"/>
        <v>-0.16409576955450944</v>
      </c>
      <c r="C41" s="289">
        <f t="shared" si="2"/>
        <v>-0.13388194414588939</v>
      </c>
      <c r="D41" s="48"/>
    </row>
    <row r="42" spans="1:10" x14ac:dyDescent="0.25">
      <c r="A42" s="119"/>
      <c r="B42" s="49"/>
    </row>
    <row r="43" spans="1:10" x14ac:dyDescent="0.25">
      <c r="B43" s="49"/>
      <c r="J43" s="49"/>
    </row>
    <row r="44" spans="1:10" x14ac:dyDescent="0.25">
      <c r="B44" s="49"/>
      <c r="J44" s="49"/>
    </row>
    <row r="45" spans="1:10" x14ac:dyDescent="0.25">
      <c r="B45" s="49"/>
      <c r="J45" s="49"/>
    </row>
    <row r="46" spans="1:10" x14ac:dyDescent="0.25">
      <c r="B46" s="49"/>
    </row>
    <row r="47" spans="1:10" x14ac:dyDescent="0.25">
      <c r="B47" s="49"/>
    </row>
    <row r="51" spans="4:8" x14ac:dyDescent="0.25">
      <c r="D51" s="121"/>
      <c r="F51" s="122"/>
    </row>
    <row r="52" spans="4:8" x14ac:dyDescent="0.25">
      <c r="D52" s="121"/>
      <c r="G52" s="122"/>
      <c r="H52" s="122"/>
    </row>
    <row r="53" spans="4:8" x14ac:dyDescent="0.25">
      <c r="D53" s="121"/>
    </row>
    <row r="54" spans="4:8" x14ac:dyDescent="0.25">
      <c r="D54" s="121"/>
    </row>
    <row r="55" spans="4:8" x14ac:dyDescent="0.25">
      <c r="D55" s="121"/>
    </row>
    <row r="56" spans="4:8" x14ac:dyDescent="0.25">
      <c r="D56" s="121"/>
    </row>
    <row r="57" spans="4:8" x14ac:dyDescent="0.25">
      <c r="D57" s="121"/>
    </row>
  </sheetData>
  <pageMargins left="0.75" right="0.75" top="1" bottom="1" header="0.5" footer="0.5"/>
  <pageSetup paperSize="9" orientation="portrait" r:id="rId1"/>
  <headerFooter alignWithMargins="0"/>
  <drawing r:id="rId2"/>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tint="-0.499984740745262"/>
  </sheetPr>
  <dimension ref="A1:K40"/>
  <sheetViews>
    <sheetView zoomScaleNormal="100" zoomScaleSheetLayoutView="115" workbookViewId="0"/>
  </sheetViews>
  <sheetFormatPr defaultColWidth="9.08984375" defaultRowHeight="13.5" x14ac:dyDescent="0.25"/>
  <cols>
    <col min="1" max="1" width="24.08984375" style="109" customWidth="1"/>
    <col min="2" max="2" width="18" style="109" customWidth="1"/>
    <col min="3" max="6" width="13.90625" style="109" customWidth="1"/>
    <col min="7" max="7" width="22" style="109" customWidth="1"/>
    <col min="8" max="9" width="9.08984375" style="109"/>
    <col min="10" max="10" width="17.453125" style="109" customWidth="1"/>
    <col min="11" max="11" width="54.54296875" style="109" customWidth="1"/>
    <col min="12" max="16384" width="9.08984375" style="109"/>
  </cols>
  <sheetData>
    <row r="1" spans="1:8" ht="15" x14ac:dyDescent="0.3">
      <c r="A1" s="312" t="s">
        <v>356</v>
      </c>
    </row>
    <row r="2" spans="1:8" s="110" customFormat="1" ht="34.5" x14ac:dyDescent="0.3">
      <c r="A2" s="290"/>
      <c r="B2" s="290" t="s">
        <v>234</v>
      </c>
      <c r="C2" s="290" t="s">
        <v>343</v>
      </c>
      <c r="D2" s="290" t="s">
        <v>344</v>
      </c>
      <c r="E2" s="291" t="s">
        <v>342</v>
      </c>
      <c r="F2" s="291" t="s">
        <v>236</v>
      </c>
      <c r="G2" s="290" t="s">
        <v>828</v>
      </c>
      <c r="H2" s="290"/>
    </row>
    <row r="3" spans="1:8" s="111" customFormat="1" ht="14" x14ac:dyDescent="0.3">
      <c r="A3" s="292" t="s">
        <v>1</v>
      </c>
      <c r="B3" s="293">
        <v>87294</v>
      </c>
      <c r="C3" s="293">
        <v>60372</v>
      </c>
      <c r="D3" s="293">
        <v>147009</v>
      </c>
      <c r="E3" s="294">
        <v>21178</v>
      </c>
      <c r="F3" s="294">
        <v>28299</v>
      </c>
      <c r="G3" s="293">
        <v>2096019</v>
      </c>
      <c r="H3" s="292"/>
    </row>
    <row r="4" spans="1:8" s="111" customFormat="1" ht="14" x14ac:dyDescent="0.3">
      <c r="A4" s="292" t="s">
        <v>2</v>
      </c>
      <c r="B4" s="293">
        <v>89029</v>
      </c>
      <c r="C4" s="293">
        <v>57856</v>
      </c>
      <c r="D4" s="293">
        <v>147000</v>
      </c>
      <c r="E4" s="294">
        <v>20518</v>
      </c>
      <c r="F4" s="294">
        <v>29576</v>
      </c>
      <c r="G4" s="293">
        <v>2051833</v>
      </c>
      <c r="H4" s="292"/>
    </row>
    <row r="5" spans="1:8" s="113" customFormat="1" x14ac:dyDescent="0.25">
      <c r="A5" s="295" t="s">
        <v>294</v>
      </c>
      <c r="B5" s="296">
        <f>(B3+B4)/2</f>
        <v>88161.5</v>
      </c>
      <c r="C5" s="296">
        <f t="shared" ref="C5:G5" si="0">(C3+C4)/2</f>
        <v>59114</v>
      </c>
      <c r="D5" s="296">
        <f t="shared" si="0"/>
        <v>147004.5</v>
      </c>
      <c r="E5" s="296">
        <f t="shared" si="0"/>
        <v>20848</v>
      </c>
      <c r="F5" s="296">
        <f t="shared" si="0"/>
        <v>28937.5</v>
      </c>
      <c r="G5" s="296">
        <f t="shared" si="0"/>
        <v>2073926</v>
      </c>
      <c r="H5" s="295"/>
    </row>
    <row r="6" spans="1:8" ht="14" x14ac:dyDescent="0.3">
      <c r="A6" s="297" t="s">
        <v>13</v>
      </c>
      <c r="B6" s="298">
        <v>83128</v>
      </c>
      <c r="C6" s="298">
        <v>51911</v>
      </c>
      <c r="D6" s="298">
        <v>134377</v>
      </c>
      <c r="E6" s="299">
        <v>18068</v>
      </c>
      <c r="F6" s="299">
        <v>32924</v>
      </c>
      <c r="G6" s="298">
        <v>1901389</v>
      </c>
      <c r="H6" s="297"/>
    </row>
    <row r="7" spans="1:8" ht="14" x14ac:dyDescent="0.3">
      <c r="A7" s="297" t="s">
        <v>3</v>
      </c>
      <c r="B7" s="298">
        <v>58231</v>
      </c>
      <c r="C7" s="298">
        <v>36366</v>
      </c>
      <c r="D7" s="298">
        <v>91820</v>
      </c>
      <c r="E7" s="299">
        <v>11234</v>
      </c>
      <c r="F7" s="299">
        <v>23097</v>
      </c>
      <c r="G7" s="298">
        <v>1489920</v>
      </c>
      <c r="H7" s="297"/>
    </row>
    <row r="8" spans="1:8" ht="14" x14ac:dyDescent="0.3">
      <c r="A8" s="297" t="s">
        <v>4</v>
      </c>
      <c r="B8" s="298">
        <v>72195</v>
      </c>
      <c r="C8" s="298">
        <v>43123</v>
      </c>
      <c r="D8" s="298">
        <v>111784</v>
      </c>
      <c r="E8" s="299">
        <v>12434</v>
      </c>
      <c r="F8" s="299">
        <v>22635</v>
      </c>
      <c r="G8" s="298">
        <v>1671874</v>
      </c>
      <c r="H8" s="297"/>
    </row>
    <row r="9" spans="1:8" ht="14" x14ac:dyDescent="0.3">
      <c r="A9" s="297" t="s">
        <v>5</v>
      </c>
      <c r="B9" s="298">
        <v>69132</v>
      </c>
      <c r="C9" s="298">
        <v>44288</v>
      </c>
      <c r="D9" s="298">
        <v>107645</v>
      </c>
      <c r="E9" s="299">
        <v>12090</v>
      </c>
      <c r="F9" s="299">
        <v>18961</v>
      </c>
      <c r="G9" s="298">
        <v>1868502</v>
      </c>
      <c r="H9" s="297"/>
    </row>
    <row r="10" spans="1:8" ht="14" x14ac:dyDescent="0.3">
      <c r="A10" s="297" t="s">
        <v>6</v>
      </c>
      <c r="B10" s="298">
        <v>41961</v>
      </c>
      <c r="C10" s="298">
        <v>34559</v>
      </c>
      <c r="D10" s="298">
        <v>76315</v>
      </c>
      <c r="E10" s="299">
        <v>9106</v>
      </c>
      <c r="F10" s="299">
        <v>11527</v>
      </c>
      <c r="G10" s="298">
        <v>1529255</v>
      </c>
      <c r="H10" s="297"/>
    </row>
    <row r="11" spans="1:8" ht="14" x14ac:dyDescent="0.3">
      <c r="A11" s="297" t="s">
        <v>7</v>
      </c>
      <c r="B11" s="298">
        <v>64728</v>
      </c>
      <c r="C11" s="298">
        <v>43361</v>
      </c>
      <c r="D11" s="298">
        <v>100014</v>
      </c>
      <c r="E11" s="299">
        <v>11662</v>
      </c>
      <c r="F11" s="299">
        <v>15953</v>
      </c>
      <c r="G11" s="298">
        <v>1757498</v>
      </c>
      <c r="H11" s="297"/>
    </row>
    <row r="12" spans="1:8" ht="14" x14ac:dyDescent="0.3">
      <c r="A12" s="297"/>
      <c r="B12" s="298"/>
      <c r="C12" s="298"/>
      <c r="D12" s="298"/>
      <c r="E12" s="299"/>
      <c r="F12" s="299"/>
      <c r="G12" s="298"/>
      <c r="H12" s="297"/>
    </row>
    <row r="13" spans="1:8" ht="14" x14ac:dyDescent="0.3">
      <c r="A13" s="311" t="s">
        <v>358</v>
      </c>
      <c r="B13" s="297"/>
      <c r="C13" s="297"/>
      <c r="D13" s="297"/>
      <c r="E13" s="297"/>
      <c r="F13" s="297"/>
      <c r="G13" s="297"/>
      <c r="H13" s="297"/>
    </row>
    <row r="14" spans="1:8" ht="14" x14ac:dyDescent="0.3">
      <c r="A14" s="297" t="s">
        <v>357</v>
      </c>
      <c r="B14" s="297">
        <f t="shared" ref="B14:B20" si="1">B5/B$5*100</f>
        <v>100</v>
      </c>
      <c r="C14" s="297">
        <f t="shared" ref="C14:G14" si="2">C5/C$5*100</f>
        <v>100</v>
      </c>
      <c r="D14" s="297">
        <f t="shared" si="2"/>
        <v>100</v>
      </c>
      <c r="E14" s="297">
        <f t="shared" si="2"/>
        <v>100</v>
      </c>
      <c r="F14" s="297">
        <f t="shared" si="2"/>
        <v>100</v>
      </c>
      <c r="G14" s="297">
        <f t="shared" si="2"/>
        <v>100</v>
      </c>
      <c r="H14" s="297"/>
    </row>
    <row r="15" spans="1:8" ht="14" x14ac:dyDescent="0.3">
      <c r="A15" s="297" t="s">
        <v>13</v>
      </c>
      <c r="B15" s="300">
        <f t="shared" si="1"/>
        <v>94.290591698190255</v>
      </c>
      <c r="C15" s="300">
        <f t="shared" ref="C15:G20" si="3">C6/C$5*100</f>
        <v>87.815069188347934</v>
      </c>
      <c r="D15" s="300">
        <f t="shared" si="3"/>
        <v>91.410126900877188</v>
      </c>
      <c r="E15" s="300">
        <f t="shared" si="3"/>
        <v>86.665387567152735</v>
      </c>
      <c r="F15" s="300">
        <f t="shared" si="3"/>
        <v>113.77624190064795</v>
      </c>
      <c r="G15" s="300">
        <f t="shared" si="3"/>
        <v>91.680657844108225</v>
      </c>
      <c r="H15" s="297"/>
    </row>
    <row r="16" spans="1:8" ht="14" x14ac:dyDescent="0.3">
      <c r="A16" s="297" t="s">
        <v>3</v>
      </c>
      <c r="B16" s="300">
        <f t="shared" si="1"/>
        <v>66.05037346233901</v>
      </c>
      <c r="C16" s="300">
        <f t="shared" si="3"/>
        <v>61.518422032005958</v>
      </c>
      <c r="D16" s="300">
        <f t="shared" si="3"/>
        <v>62.460672972596079</v>
      </c>
      <c r="E16" s="300">
        <f t="shared" si="3"/>
        <v>53.885264773599381</v>
      </c>
      <c r="F16" s="300">
        <f t="shared" si="3"/>
        <v>79.816846652267813</v>
      </c>
      <c r="G16" s="300">
        <f t="shared" si="3"/>
        <v>71.840557474085387</v>
      </c>
      <c r="H16" s="297"/>
    </row>
    <row r="17" spans="1:11" ht="14" x14ac:dyDescent="0.3">
      <c r="A17" s="297" t="s">
        <v>4</v>
      </c>
      <c r="B17" s="300">
        <f t="shared" si="1"/>
        <v>81.889486907550349</v>
      </c>
      <c r="C17" s="300">
        <f t="shared" si="3"/>
        <v>72.948878438271819</v>
      </c>
      <c r="D17" s="300">
        <f t="shared" si="3"/>
        <v>76.041209622834671</v>
      </c>
      <c r="E17" s="300">
        <f t="shared" si="3"/>
        <v>59.641212586339222</v>
      </c>
      <c r="F17" s="300">
        <f t="shared" si="3"/>
        <v>78.220302375809936</v>
      </c>
      <c r="G17" s="300">
        <f t="shared" si="3"/>
        <v>80.61396597564233</v>
      </c>
      <c r="H17" s="297"/>
    </row>
    <row r="18" spans="1:11" ht="14" x14ac:dyDescent="0.3">
      <c r="A18" s="297" t="s">
        <v>5</v>
      </c>
      <c r="B18" s="300">
        <f t="shared" si="1"/>
        <v>78.415181229901947</v>
      </c>
      <c r="C18" s="300">
        <f t="shared" si="3"/>
        <v>74.919646784179719</v>
      </c>
      <c r="D18" s="300">
        <f t="shared" si="3"/>
        <v>73.225649554945591</v>
      </c>
      <c r="E18" s="300">
        <f t="shared" si="3"/>
        <v>57.991174213353801</v>
      </c>
      <c r="F18" s="300">
        <f t="shared" si="3"/>
        <v>65.523974082073437</v>
      </c>
      <c r="G18" s="300">
        <f t="shared" si="3"/>
        <v>90.094921419568479</v>
      </c>
      <c r="H18" s="297"/>
    </row>
    <row r="19" spans="1:11" ht="14" x14ac:dyDescent="0.3">
      <c r="A19" s="297" t="s">
        <v>6</v>
      </c>
      <c r="B19" s="300">
        <f t="shared" si="1"/>
        <v>47.595605791643749</v>
      </c>
      <c r="C19" s="300">
        <f t="shared" si="3"/>
        <v>58.461616537537644</v>
      </c>
      <c r="D19" s="300">
        <f t="shared" si="3"/>
        <v>51.913376801390434</v>
      </c>
      <c r="E19" s="300">
        <f t="shared" si="3"/>
        <v>43.678050652340751</v>
      </c>
      <c r="F19" s="300">
        <f t="shared" si="3"/>
        <v>39.834125269978401</v>
      </c>
      <c r="G19" s="300">
        <f t="shared" si="3"/>
        <v>73.7372018095149</v>
      </c>
      <c r="H19" s="297"/>
    </row>
    <row r="20" spans="1:11" ht="14" x14ac:dyDescent="0.3">
      <c r="A20" s="297" t="s">
        <v>7</v>
      </c>
      <c r="B20" s="300">
        <f t="shared" si="1"/>
        <v>73.419803428934387</v>
      </c>
      <c r="C20" s="300">
        <f t="shared" si="3"/>
        <v>73.351490340697637</v>
      </c>
      <c r="D20" s="300">
        <f t="shared" si="3"/>
        <v>68.034652000448972</v>
      </c>
      <c r="E20" s="300">
        <f t="shared" si="3"/>
        <v>55.938219493476595</v>
      </c>
      <c r="F20" s="300">
        <f t="shared" si="3"/>
        <v>55.129157667386607</v>
      </c>
      <c r="G20" s="300">
        <f t="shared" si="3"/>
        <v>84.742560727817676</v>
      </c>
      <c r="H20" s="297"/>
    </row>
    <row r="21" spans="1:11" s="115" customFormat="1" ht="14" x14ac:dyDescent="0.3">
      <c r="A21" s="301" t="s">
        <v>353</v>
      </c>
      <c r="B21" s="301"/>
      <c r="C21" s="301"/>
      <c r="D21" s="301"/>
      <c r="E21" s="301"/>
      <c r="F21" s="301"/>
      <c r="G21" s="301"/>
      <c r="H21" s="301"/>
    </row>
    <row r="22" spans="1:11" ht="14" x14ac:dyDescent="0.3">
      <c r="A22" s="297" t="s">
        <v>354</v>
      </c>
      <c r="B22" s="297"/>
      <c r="C22" s="297"/>
      <c r="D22" s="297"/>
      <c r="E22" s="297"/>
      <c r="F22" s="297"/>
      <c r="G22" s="297"/>
      <c r="H22" s="297"/>
    </row>
    <row r="23" spans="1:11" s="115" customFormat="1" ht="14" x14ac:dyDescent="0.3">
      <c r="A23" s="301" t="s">
        <v>664</v>
      </c>
      <c r="B23" s="301"/>
      <c r="C23" s="301"/>
      <c r="D23" s="301"/>
      <c r="E23" s="301"/>
      <c r="F23" s="301"/>
      <c r="G23" s="301"/>
      <c r="H23" s="301"/>
    </row>
    <row r="24" spans="1:11" s="115" customFormat="1" ht="14" x14ac:dyDescent="0.3">
      <c r="A24" s="301"/>
      <c r="B24" s="301"/>
      <c r="C24" s="302"/>
      <c r="D24" s="302"/>
      <c r="E24" s="302"/>
      <c r="F24" s="302"/>
      <c r="G24" s="302"/>
      <c r="H24" s="301"/>
    </row>
    <row r="25" spans="1:11" s="115" customFormat="1" ht="14" x14ac:dyDescent="0.3">
      <c r="A25" s="301"/>
      <c r="B25" s="301"/>
      <c r="C25" s="302"/>
      <c r="D25" s="303"/>
      <c r="E25" s="302"/>
      <c r="F25" s="302"/>
      <c r="G25" s="302"/>
      <c r="H25" s="301"/>
    </row>
    <row r="26" spans="1:11" s="115" customFormat="1" ht="14" x14ac:dyDescent="0.3">
      <c r="A26" s="301"/>
      <c r="B26" s="301"/>
      <c r="C26" s="302"/>
      <c r="D26" s="302"/>
      <c r="E26" s="302"/>
      <c r="F26" s="302"/>
      <c r="G26" s="302"/>
      <c r="H26" s="301"/>
    </row>
    <row r="27" spans="1:11" s="115" customFormat="1" ht="14" x14ac:dyDescent="0.3">
      <c r="A27" s="304" t="s">
        <v>355</v>
      </c>
      <c r="B27" s="297"/>
      <c r="C27" s="302"/>
      <c r="D27" s="302"/>
      <c r="E27" s="302"/>
      <c r="F27" s="302"/>
      <c r="G27" s="302"/>
      <c r="H27" s="301"/>
    </row>
    <row r="28" spans="1:11" s="115" customFormat="1" ht="14.5" thickBot="1" x14ac:dyDescent="0.35">
      <c r="A28" s="301"/>
      <c r="B28" s="321" t="s">
        <v>352</v>
      </c>
      <c r="C28" s="302"/>
      <c r="D28" s="302"/>
      <c r="E28" s="302"/>
      <c r="F28" s="302"/>
      <c r="G28" s="302"/>
      <c r="H28" s="301"/>
    </row>
    <row r="29" spans="1:11" s="115" customFormat="1" ht="14.5" thickBot="1" x14ac:dyDescent="0.35">
      <c r="A29" s="305" t="s">
        <v>234</v>
      </c>
      <c r="B29" s="306" t="s">
        <v>345</v>
      </c>
      <c r="C29" s="302"/>
      <c r="D29" s="302"/>
      <c r="E29" s="302"/>
      <c r="F29" s="302"/>
      <c r="G29" s="302"/>
      <c r="H29" s="301"/>
      <c r="K29" s="116"/>
    </row>
    <row r="30" spans="1:11" s="115" customFormat="1" ht="35" thickBot="1" x14ac:dyDescent="0.35">
      <c r="A30" s="307" t="s">
        <v>346</v>
      </c>
      <c r="B30" s="308" t="s">
        <v>347</v>
      </c>
      <c r="C30" s="309"/>
      <c r="D30" s="309"/>
      <c r="E30" s="309"/>
      <c r="F30" s="309"/>
      <c r="G30" s="302"/>
      <c r="H30" s="301"/>
      <c r="K30" s="116"/>
    </row>
    <row r="31" spans="1:11" s="115" customFormat="1" ht="14.5" thickBot="1" x14ac:dyDescent="0.35">
      <c r="A31" s="307" t="s">
        <v>235</v>
      </c>
      <c r="B31" s="308" t="s">
        <v>348</v>
      </c>
      <c r="C31" s="301"/>
      <c r="D31" s="301"/>
      <c r="E31" s="301"/>
      <c r="F31" s="301"/>
      <c r="G31" s="301"/>
      <c r="H31" s="301"/>
      <c r="K31" s="116"/>
    </row>
    <row r="32" spans="1:11" s="115" customFormat="1" ht="35" thickBot="1" x14ac:dyDescent="0.35">
      <c r="A32" s="307" t="s">
        <v>349</v>
      </c>
      <c r="B32" s="308" t="s">
        <v>350</v>
      </c>
      <c r="C32" s="310"/>
      <c r="D32" s="310"/>
      <c r="E32" s="310"/>
      <c r="F32" s="310"/>
      <c r="G32" s="310"/>
      <c r="H32" s="301"/>
      <c r="K32" s="116"/>
    </row>
    <row r="33" spans="1:11" s="115" customFormat="1" ht="14.5" thickBot="1" x14ac:dyDescent="0.35">
      <c r="A33" s="307" t="s">
        <v>236</v>
      </c>
      <c r="B33" s="308" t="s">
        <v>351</v>
      </c>
      <c r="C33" s="310"/>
      <c r="D33" s="310"/>
      <c r="E33" s="310"/>
      <c r="F33" s="310"/>
      <c r="G33" s="310"/>
      <c r="H33" s="301"/>
      <c r="K33" s="116"/>
    </row>
    <row r="34" spans="1:11" s="115" customFormat="1" ht="14" x14ac:dyDescent="0.3">
      <c r="A34" s="301"/>
      <c r="B34" s="310"/>
      <c r="C34" s="310"/>
      <c r="D34" s="310"/>
      <c r="E34" s="310"/>
      <c r="F34" s="310"/>
      <c r="G34" s="310"/>
      <c r="H34" s="301"/>
      <c r="K34" s="116"/>
    </row>
    <row r="35" spans="1:11" s="115" customFormat="1" x14ac:dyDescent="0.25">
      <c r="B35" s="117"/>
      <c r="C35" s="117"/>
      <c r="D35" s="117"/>
      <c r="E35" s="117"/>
      <c r="F35" s="117"/>
      <c r="G35" s="117"/>
      <c r="K35" s="116"/>
    </row>
    <row r="36" spans="1:11" s="115" customFormat="1" x14ac:dyDescent="0.25">
      <c r="B36" s="117"/>
      <c r="C36" s="117"/>
      <c r="D36" s="117"/>
      <c r="E36" s="117"/>
      <c r="F36" s="117"/>
      <c r="G36" s="117"/>
      <c r="K36" s="116"/>
    </row>
    <row r="37" spans="1:11" s="115" customFormat="1" x14ac:dyDescent="0.25">
      <c r="B37" s="117"/>
      <c r="C37" s="117"/>
      <c r="D37" s="117"/>
      <c r="E37" s="117"/>
      <c r="F37" s="117"/>
      <c r="G37" s="117"/>
      <c r="K37" s="116"/>
    </row>
    <row r="38" spans="1:11" x14ac:dyDescent="0.25">
      <c r="K38" s="118"/>
    </row>
    <row r="39" spans="1:11" x14ac:dyDescent="0.25">
      <c r="K39" s="118"/>
    </row>
    <row r="40" spans="1:11" x14ac:dyDescent="0.25">
      <c r="K40" s="118"/>
    </row>
  </sheetData>
  <pageMargins left="0.7" right="0.7" top="0.75" bottom="0.75" header="0.3" footer="0.3"/>
  <pageSetup paperSize="9" orientation="portrait" r:id="rId1"/>
  <drawing r:id="rId2"/>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tint="-0.499984740745262"/>
  </sheetPr>
  <dimension ref="A1:G154"/>
  <sheetViews>
    <sheetView zoomScaleNormal="100" workbookViewId="0">
      <pane ySplit="3" topLeftCell="A4" activePane="bottomLeft" state="frozen"/>
      <selection pane="bottomLeft"/>
    </sheetView>
  </sheetViews>
  <sheetFormatPr defaultColWidth="9.08984375" defaultRowHeight="11.5" x14ac:dyDescent="0.3"/>
  <cols>
    <col min="1" max="1" width="12" style="66" customWidth="1"/>
    <col min="2" max="3" width="6.54296875" style="66" bestFit="1" customWidth="1"/>
    <col min="4" max="4" width="8" style="66" bestFit="1" customWidth="1"/>
    <col min="5" max="5" width="15" style="66" customWidth="1"/>
    <col min="6" max="6" width="19.453125" style="66" customWidth="1"/>
    <col min="7" max="7" width="15" style="66" customWidth="1"/>
    <col min="8" max="16384" width="9.08984375" style="66"/>
  </cols>
  <sheetData>
    <row r="1" spans="1:6" s="68" customFormat="1" ht="18" customHeight="1" x14ac:dyDescent="0.3">
      <c r="A1" s="68" t="s">
        <v>781</v>
      </c>
    </row>
    <row r="2" spans="1:6" x14ac:dyDescent="0.3">
      <c r="A2" s="66" t="s">
        <v>782</v>
      </c>
    </row>
    <row r="3" spans="1:6" x14ac:dyDescent="0.3">
      <c r="A3" s="70"/>
      <c r="B3" s="70">
        <v>2019</v>
      </c>
      <c r="C3" s="70">
        <v>2020</v>
      </c>
      <c r="D3" s="70" t="s">
        <v>780</v>
      </c>
    </row>
    <row r="4" spans="1:6" s="69" customFormat="1" x14ac:dyDescent="0.3">
      <c r="A4" s="66" t="s">
        <v>738</v>
      </c>
      <c r="B4" s="266">
        <v>4627</v>
      </c>
      <c r="C4" s="266">
        <v>4677</v>
      </c>
      <c r="D4" s="266">
        <f>C4-B4</f>
        <v>50</v>
      </c>
      <c r="E4" s="70"/>
    </row>
    <row r="5" spans="1:6" x14ac:dyDescent="0.3">
      <c r="A5" s="66" t="s">
        <v>739</v>
      </c>
      <c r="B5" s="266">
        <v>10343</v>
      </c>
      <c r="C5" s="266">
        <v>9162</v>
      </c>
      <c r="D5" s="266">
        <f t="shared" ref="D5:D45" si="0">C5-B5</f>
        <v>-1181</v>
      </c>
      <c r="E5" s="67"/>
    </row>
    <row r="6" spans="1:6" x14ac:dyDescent="0.3">
      <c r="A6" s="66" t="s">
        <v>740</v>
      </c>
      <c r="B6" s="266">
        <v>10612</v>
      </c>
      <c r="C6" s="266">
        <v>11226</v>
      </c>
      <c r="D6" s="266">
        <f t="shared" si="0"/>
        <v>614</v>
      </c>
      <c r="E6" s="67"/>
    </row>
    <row r="7" spans="1:6" x14ac:dyDescent="0.3">
      <c r="A7" s="66" t="s">
        <v>741</v>
      </c>
      <c r="B7" s="266">
        <v>10777</v>
      </c>
      <c r="C7" s="266">
        <v>11222</v>
      </c>
      <c r="D7" s="266">
        <f t="shared" si="0"/>
        <v>445</v>
      </c>
      <c r="E7" s="67"/>
    </row>
    <row r="8" spans="1:6" x14ac:dyDescent="0.3">
      <c r="A8" s="66" t="s">
        <v>742</v>
      </c>
      <c r="B8" s="266">
        <v>10672</v>
      </c>
      <c r="C8" s="266">
        <v>11207</v>
      </c>
      <c r="D8" s="266">
        <f t="shared" si="0"/>
        <v>535</v>
      </c>
      <c r="E8" s="67"/>
    </row>
    <row r="9" spans="1:6" x14ac:dyDescent="0.3">
      <c r="A9" s="66" t="s">
        <v>743</v>
      </c>
      <c r="B9" s="266">
        <v>10861</v>
      </c>
      <c r="C9" s="266">
        <v>11022</v>
      </c>
      <c r="D9" s="266">
        <f t="shared" si="0"/>
        <v>161</v>
      </c>
      <c r="E9" s="67"/>
    </row>
    <row r="10" spans="1:6" x14ac:dyDescent="0.3">
      <c r="A10" s="66" t="s">
        <v>744</v>
      </c>
      <c r="B10" s="266">
        <v>10602</v>
      </c>
      <c r="C10" s="266">
        <v>10764</v>
      </c>
      <c r="D10" s="266">
        <f t="shared" si="0"/>
        <v>162</v>
      </c>
      <c r="E10" s="67"/>
      <c r="F10" s="67"/>
    </row>
    <row r="11" spans="1:6" x14ac:dyDescent="0.3">
      <c r="A11" s="66" t="s">
        <v>745</v>
      </c>
      <c r="B11" s="266">
        <v>10605</v>
      </c>
      <c r="C11" s="266">
        <v>11011</v>
      </c>
      <c r="D11" s="266">
        <f t="shared" si="0"/>
        <v>406</v>
      </c>
      <c r="E11" s="67"/>
      <c r="F11" s="67"/>
    </row>
    <row r="12" spans="1:6" x14ac:dyDescent="0.3">
      <c r="A12" s="66" t="s">
        <v>746</v>
      </c>
      <c r="B12" s="266">
        <v>10784</v>
      </c>
      <c r="C12" s="266">
        <v>10932</v>
      </c>
      <c r="D12" s="266">
        <f t="shared" si="0"/>
        <v>148</v>
      </c>
      <c r="E12" s="67"/>
      <c r="F12" s="67"/>
    </row>
    <row r="13" spans="1:6" x14ac:dyDescent="0.3">
      <c r="A13" s="66" t="s">
        <v>747</v>
      </c>
      <c r="B13" s="266">
        <v>10765</v>
      </c>
      <c r="C13" s="266">
        <v>10999</v>
      </c>
      <c r="D13" s="266">
        <f t="shared" si="0"/>
        <v>234</v>
      </c>
      <c r="E13" s="67"/>
      <c r="F13" s="67"/>
    </row>
    <row r="14" spans="1:6" x14ac:dyDescent="0.3">
      <c r="A14" s="66" t="s">
        <v>748</v>
      </c>
      <c r="B14" s="266">
        <v>10929</v>
      </c>
      <c r="C14" s="266">
        <v>10809</v>
      </c>
      <c r="D14" s="266">
        <f t="shared" si="0"/>
        <v>-120</v>
      </c>
      <c r="E14" s="67"/>
      <c r="F14" s="67"/>
    </row>
    <row r="15" spans="1:6" x14ac:dyDescent="0.3">
      <c r="A15" s="66" t="s">
        <v>749</v>
      </c>
      <c r="B15" s="266">
        <v>10980</v>
      </c>
      <c r="C15" s="266">
        <v>8319</v>
      </c>
      <c r="D15" s="266">
        <f t="shared" si="0"/>
        <v>-2661</v>
      </c>
      <c r="E15" s="67"/>
      <c r="F15" s="67"/>
    </row>
    <row r="16" spans="1:6" x14ac:dyDescent="0.3">
      <c r="A16" s="66" t="s">
        <v>750</v>
      </c>
      <c r="B16" s="266">
        <v>10954</v>
      </c>
      <c r="C16" s="266">
        <v>6689</v>
      </c>
      <c r="D16" s="266">
        <f t="shared" si="0"/>
        <v>-4265</v>
      </c>
      <c r="E16" s="67"/>
      <c r="F16" s="67"/>
    </row>
    <row r="17" spans="1:7" x14ac:dyDescent="0.3">
      <c r="A17" s="66" t="s">
        <v>751</v>
      </c>
      <c r="B17" s="266">
        <v>10965</v>
      </c>
      <c r="C17" s="266">
        <v>5714</v>
      </c>
      <c r="D17" s="266">
        <f t="shared" si="0"/>
        <v>-5251</v>
      </c>
      <c r="E17" s="67"/>
      <c r="F17" s="67"/>
    </row>
    <row r="18" spans="1:7" x14ac:dyDescent="0.3">
      <c r="A18" s="66" t="s">
        <v>752</v>
      </c>
      <c r="B18" s="266">
        <v>11036</v>
      </c>
      <c r="C18" s="266">
        <v>4983</v>
      </c>
      <c r="D18" s="266">
        <f t="shared" si="0"/>
        <v>-6053</v>
      </c>
      <c r="E18" s="67"/>
      <c r="F18" s="67"/>
    </row>
    <row r="19" spans="1:7" x14ac:dyDescent="0.3">
      <c r="A19" s="66" t="s">
        <v>753</v>
      </c>
      <c r="B19" s="266">
        <v>9492</v>
      </c>
      <c r="C19" s="266">
        <v>4832</v>
      </c>
      <c r="D19" s="266">
        <f t="shared" si="0"/>
        <v>-4660</v>
      </c>
      <c r="E19" s="67"/>
      <c r="F19" s="67"/>
    </row>
    <row r="20" spans="1:7" x14ac:dyDescent="0.3">
      <c r="A20" s="66" t="s">
        <v>754</v>
      </c>
      <c r="B20" s="266">
        <v>9016</v>
      </c>
      <c r="C20" s="266">
        <v>5713</v>
      </c>
      <c r="D20" s="266">
        <f t="shared" si="0"/>
        <v>-3303</v>
      </c>
      <c r="E20" s="67"/>
      <c r="F20" s="67"/>
    </row>
    <row r="21" spans="1:7" x14ac:dyDescent="0.3">
      <c r="A21" s="66" t="s">
        <v>755</v>
      </c>
      <c r="B21" s="266">
        <v>9239</v>
      </c>
      <c r="C21" s="266">
        <v>5438</v>
      </c>
      <c r="D21" s="266">
        <f t="shared" si="0"/>
        <v>-3801</v>
      </c>
      <c r="E21" s="67"/>
      <c r="F21" s="67"/>
    </row>
    <row r="22" spans="1:7" x14ac:dyDescent="0.3">
      <c r="A22" s="66" t="s">
        <v>756</v>
      </c>
      <c r="B22" s="266">
        <v>11178</v>
      </c>
      <c r="C22" s="266">
        <v>6073</v>
      </c>
      <c r="D22" s="266">
        <f t="shared" si="0"/>
        <v>-5105</v>
      </c>
      <c r="E22" s="67"/>
      <c r="F22" s="67"/>
    </row>
    <row r="23" spans="1:7" x14ac:dyDescent="0.3">
      <c r="A23" s="66" t="s">
        <v>757</v>
      </c>
      <c r="B23" s="266">
        <v>10976</v>
      </c>
      <c r="C23" s="266">
        <v>6487</v>
      </c>
      <c r="D23" s="266">
        <f t="shared" si="0"/>
        <v>-4489</v>
      </c>
      <c r="E23" s="67"/>
      <c r="F23" s="67"/>
    </row>
    <row r="24" spans="1:7" x14ac:dyDescent="0.3">
      <c r="A24" s="66" t="s">
        <v>758</v>
      </c>
      <c r="B24" s="266">
        <v>11114</v>
      </c>
      <c r="C24" s="266">
        <v>5692</v>
      </c>
      <c r="D24" s="266">
        <f t="shared" si="0"/>
        <v>-5422</v>
      </c>
      <c r="E24" s="67"/>
      <c r="F24" s="67"/>
    </row>
    <row r="25" spans="1:7" x14ac:dyDescent="0.3">
      <c r="A25" s="66" t="s">
        <v>759</v>
      </c>
      <c r="B25" s="266">
        <v>8998</v>
      </c>
      <c r="C25" s="266">
        <v>6947</v>
      </c>
      <c r="D25" s="266">
        <f t="shared" si="0"/>
        <v>-2051</v>
      </c>
      <c r="E25" s="67"/>
      <c r="F25" s="67"/>
    </row>
    <row r="26" spans="1:7" x14ac:dyDescent="0.3">
      <c r="A26" s="66" t="s">
        <v>760</v>
      </c>
      <c r="B26" s="266">
        <v>9134</v>
      </c>
      <c r="C26" s="266">
        <v>7057</v>
      </c>
      <c r="D26" s="266">
        <f t="shared" si="0"/>
        <v>-2077</v>
      </c>
      <c r="E26" s="67"/>
      <c r="F26" s="67"/>
    </row>
    <row r="27" spans="1:7" x14ac:dyDescent="0.3">
      <c r="A27" s="66" t="s">
        <v>761</v>
      </c>
      <c r="B27" s="266">
        <v>10926</v>
      </c>
      <c r="C27" s="266">
        <v>7112</v>
      </c>
      <c r="D27" s="266">
        <f t="shared" si="0"/>
        <v>-3814</v>
      </c>
      <c r="E27" s="67"/>
      <c r="F27" s="67"/>
    </row>
    <row r="28" spans="1:7" x14ac:dyDescent="0.3">
      <c r="A28" s="66" t="s">
        <v>762</v>
      </c>
      <c r="B28" s="266">
        <v>8679</v>
      </c>
      <c r="C28" s="266">
        <v>6199</v>
      </c>
      <c r="D28" s="266">
        <f t="shared" si="0"/>
        <v>-2480</v>
      </c>
      <c r="E28" s="67"/>
      <c r="F28" s="67"/>
    </row>
    <row r="29" spans="1:7" x14ac:dyDescent="0.3">
      <c r="A29" s="66" t="s">
        <v>763</v>
      </c>
      <c r="B29" s="266">
        <v>7304</v>
      </c>
      <c r="C29" s="266">
        <v>6042</v>
      </c>
      <c r="D29" s="266">
        <f t="shared" si="0"/>
        <v>-1262</v>
      </c>
      <c r="E29" s="67"/>
      <c r="F29" s="67"/>
    </row>
    <row r="30" spans="1:7" x14ac:dyDescent="0.3">
      <c r="A30" s="66" t="s">
        <v>764</v>
      </c>
      <c r="B30" s="266">
        <v>6809</v>
      </c>
      <c r="C30" s="266">
        <v>5667</v>
      </c>
      <c r="D30" s="266">
        <f t="shared" si="0"/>
        <v>-1142</v>
      </c>
      <c r="E30" s="67"/>
      <c r="F30" s="67"/>
    </row>
    <row r="31" spans="1:7" x14ac:dyDescent="0.3">
      <c r="A31" s="66" t="s">
        <v>765</v>
      </c>
      <c r="B31" s="266">
        <v>5934</v>
      </c>
      <c r="C31" s="266">
        <v>5322</v>
      </c>
      <c r="D31" s="266">
        <f t="shared" si="0"/>
        <v>-612</v>
      </c>
      <c r="E31" s="67"/>
      <c r="F31" s="333" t="s">
        <v>786</v>
      </c>
      <c r="G31" s="334"/>
    </row>
    <row r="32" spans="1:7" x14ac:dyDescent="0.3">
      <c r="A32" s="66" t="s">
        <v>766</v>
      </c>
      <c r="B32" s="266">
        <v>5624</v>
      </c>
      <c r="C32" s="266">
        <v>5087</v>
      </c>
      <c r="D32" s="266">
        <f t="shared" si="0"/>
        <v>-537</v>
      </c>
      <c r="E32" s="67"/>
      <c r="F32" s="335"/>
      <c r="G32" s="335"/>
    </row>
    <row r="33" spans="1:7" x14ac:dyDescent="0.3">
      <c r="A33" s="66" t="s">
        <v>767</v>
      </c>
      <c r="B33" s="266">
        <v>5586</v>
      </c>
      <c r="C33" s="266">
        <v>5159</v>
      </c>
      <c r="D33" s="266">
        <f t="shared" si="0"/>
        <v>-427</v>
      </c>
      <c r="E33" s="67"/>
      <c r="F33" s="267" t="s">
        <v>783</v>
      </c>
      <c r="G33" s="268">
        <v>311427</v>
      </c>
    </row>
    <row r="34" spans="1:7" x14ac:dyDescent="0.3">
      <c r="A34" s="66" t="s">
        <v>768</v>
      </c>
      <c r="B34" s="266">
        <v>5715</v>
      </c>
      <c r="C34" s="266">
        <v>4804</v>
      </c>
      <c r="D34" s="266">
        <f t="shared" si="0"/>
        <v>-911</v>
      </c>
      <c r="E34" s="67"/>
      <c r="F34" s="267" t="s">
        <v>784</v>
      </c>
      <c r="G34" s="268">
        <v>235918</v>
      </c>
    </row>
    <row r="35" spans="1:7" x14ac:dyDescent="0.3">
      <c r="A35" s="66" t="s">
        <v>769</v>
      </c>
      <c r="B35" s="266">
        <v>6264</v>
      </c>
      <c r="C35" s="266">
        <v>5385</v>
      </c>
      <c r="D35" s="266">
        <f t="shared" si="0"/>
        <v>-879</v>
      </c>
      <c r="E35" s="67"/>
      <c r="F35" s="267" t="s">
        <v>780</v>
      </c>
      <c r="G35" s="268">
        <v>-75509</v>
      </c>
    </row>
    <row r="36" spans="1:7" x14ac:dyDescent="0.3">
      <c r="A36" s="66" t="s">
        <v>770</v>
      </c>
      <c r="B36" s="266">
        <v>7139</v>
      </c>
      <c r="C36" s="266">
        <v>5691</v>
      </c>
      <c r="D36" s="266">
        <f t="shared" si="0"/>
        <v>-1448</v>
      </c>
      <c r="E36" s="67"/>
      <c r="F36" s="267" t="s">
        <v>785</v>
      </c>
      <c r="G36" s="269">
        <v>-0.2424613151717738</v>
      </c>
    </row>
    <row r="37" spans="1:7" x14ac:dyDescent="0.3">
      <c r="A37" s="66" t="s">
        <v>771</v>
      </c>
      <c r="B37" s="266">
        <v>9540</v>
      </c>
      <c r="C37" s="266">
        <v>7220</v>
      </c>
      <c r="D37" s="266">
        <f t="shared" si="0"/>
        <v>-2320</v>
      </c>
      <c r="E37" s="67"/>
      <c r="F37" s="67"/>
    </row>
    <row r="38" spans="1:7" x14ac:dyDescent="0.3">
      <c r="A38" s="66" t="s">
        <v>772</v>
      </c>
      <c r="B38" s="266">
        <v>10587</v>
      </c>
      <c r="C38" s="266">
        <v>7995</v>
      </c>
      <c r="D38" s="266">
        <f t="shared" si="0"/>
        <v>-2592</v>
      </c>
      <c r="E38" s="67"/>
      <c r="F38" s="67"/>
    </row>
    <row r="39" spans="1:7" x14ac:dyDescent="0.3">
      <c r="A39" s="66" t="s">
        <v>773</v>
      </c>
      <c r="B39" s="266">
        <v>10860</v>
      </c>
      <c r="C39" s="266">
        <v>9006</v>
      </c>
      <c r="D39" s="266">
        <f t="shared" si="0"/>
        <v>-1854</v>
      </c>
      <c r="E39" s="67"/>
      <c r="F39" s="67"/>
    </row>
    <row r="40" spans="1:7" x14ac:dyDescent="0.3">
      <c r="A40" s="66" t="s">
        <v>774</v>
      </c>
      <c r="B40" s="266">
        <v>11030</v>
      </c>
      <c r="C40" s="266">
        <v>9299</v>
      </c>
      <c r="D40" s="266">
        <f t="shared" si="0"/>
        <v>-1731</v>
      </c>
      <c r="E40" s="67"/>
      <c r="F40" s="67"/>
    </row>
    <row r="41" spans="1:7" x14ac:dyDescent="0.3">
      <c r="A41" s="66" t="s">
        <v>775</v>
      </c>
      <c r="B41" s="266">
        <v>11157</v>
      </c>
      <c r="C41" s="266">
        <v>9550</v>
      </c>
      <c r="D41" s="266">
        <f t="shared" si="0"/>
        <v>-1607</v>
      </c>
      <c r="E41" s="67"/>
      <c r="F41" s="67"/>
    </row>
    <row r="42" spans="1:7" x14ac:dyDescent="0.3">
      <c r="A42" s="66" t="s">
        <v>776</v>
      </c>
      <c r="B42" s="266">
        <v>11130</v>
      </c>
      <c r="C42" s="266">
        <v>9660</v>
      </c>
      <c r="D42" s="266">
        <f t="shared" si="0"/>
        <v>-1470</v>
      </c>
      <c r="E42" s="67"/>
      <c r="F42" s="67"/>
    </row>
    <row r="43" spans="1:7" x14ac:dyDescent="0.3">
      <c r="A43" s="66" t="s">
        <v>777</v>
      </c>
      <c r="B43" s="266">
        <v>10746</v>
      </c>
      <c r="C43" s="266">
        <v>10023</v>
      </c>
      <c r="D43" s="266">
        <f t="shared" si="0"/>
        <v>-723</v>
      </c>
      <c r="E43" s="67"/>
      <c r="F43" s="67"/>
    </row>
    <row r="44" spans="1:7" x14ac:dyDescent="0.3">
      <c r="A44" s="66" t="s">
        <v>778</v>
      </c>
      <c r="B44" s="266">
        <v>10757</v>
      </c>
      <c r="C44" s="266">
        <v>10575</v>
      </c>
      <c r="D44" s="266">
        <f t="shared" si="0"/>
        <v>-182</v>
      </c>
      <c r="E44" s="67"/>
      <c r="F44" s="67"/>
    </row>
    <row r="45" spans="1:7" x14ac:dyDescent="0.3">
      <c r="A45" s="66" t="s">
        <v>779</v>
      </c>
      <c r="B45" s="266">
        <v>10864</v>
      </c>
      <c r="C45" s="266">
        <v>10370</v>
      </c>
      <c r="D45" s="266">
        <f t="shared" si="0"/>
        <v>-494</v>
      </c>
      <c r="E45" s="67"/>
      <c r="F45" s="67"/>
    </row>
    <row r="46" spans="1:7" x14ac:dyDescent="0.3">
      <c r="D46" s="71"/>
      <c r="E46" s="67"/>
      <c r="F46" s="67"/>
    </row>
    <row r="47" spans="1:7" x14ac:dyDescent="0.3">
      <c r="D47" s="71"/>
      <c r="E47" s="67"/>
      <c r="F47" s="67"/>
    </row>
    <row r="48" spans="1:7" x14ac:dyDescent="0.3">
      <c r="D48" s="71"/>
      <c r="E48" s="67"/>
      <c r="F48" s="67"/>
    </row>
    <row r="49" spans="4:6" x14ac:dyDescent="0.3">
      <c r="D49" s="71"/>
      <c r="E49" s="67"/>
      <c r="F49" s="67"/>
    </row>
    <row r="50" spans="4:6" x14ac:dyDescent="0.3">
      <c r="D50" s="71"/>
      <c r="E50" s="67"/>
      <c r="F50" s="67"/>
    </row>
    <row r="51" spans="4:6" x14ac:dyDescent="0.3">
      <c r="D51" s="71"/>
      <c r="E51" s="67"/>
      <c r="F51" s="67"/>
    </row>
    <row r="52" spans="4:6" x14ac:dyDescent="0.3">
      <c r="D52" s="71"/>
      <c r="E52" s="67"/>
      <c r="F52" s="67"/>
    </row>
    <row r="53" spans="4:6" x14ac:dyDescent="0.3">
      <c r="D53" s="71"/>
      <c r="E53" s="67"/>
      <c r="F53" s="67"/>
    </row>
    <row r="54" spans="4:6" x14ac:dyDescent="0.3">
      <c r="D54" s="71"/>
      <c r="E54" s="67"/>
      <c r="F54" s="67"/>
    </row>
    <row r="55" spans="4:6" x14ac:dyDescent="0.3">
      <c r="D55" s="71"/>
      <c r="E55" s="67"/>
      <c r="F55" s="67"/>
    </row>
    <row r="56" spans="4:6" x14ac:dyDescent="0.3">
      <c r="D56" s="71"/>
      <c r="E56" s="67"/>
      <c r="F56" s="67"/>
    </row>
    <row r="57" spans="4:6" x14ac:dyDescent="0.3">
      <c r="D57" s="71"/>
      <c r="E57" s="67"/>
      <c r="F57" s="67"/>
    </row>
    <row r="58" spans="4:6" x14ac:dyDescent="0.3">
      <c r="D58" s="71"/>
      <c r="E58" s="67"/>
      <c r="F58" s="67"/>
    </row>
    <row r="59" spans="4:6" x14ac:dyDescent="0.3">
      <c r="D59" s="71"/>
      <c r="E59" s="67"/>
      <c r="F59" s="67"/>
    </row>
    <row r="60" spans="4:6" x14ac:dyDescent="0.3">
      <c r="D60" s="71"/>
      <c r="E60" s="67"/>
      <c r="F60" s="67"/>
    </row>
    <row r="61" spans="4:6" x14ac:dyDescent="0.3">
      <c r="D61" s="71"/>
      <c r="E61" s="67"/>
      <c r="F61" s="67"/>
    </row>
    <row r="62" spans="4:6" x14ac:dyDescent="0.3">
      <c r="D62" s="71"/>
      <c r="E62" s="67"/>
      <c r="F62" s="67"/>
    </row>
    <row r="63" spans="4:6" x14ac:dyDescent="0.3">
      <c r="D63" s="71"/>
      <c r="E63" s="67"/>
      <c r="F63" s="67"/>
    </row>
    <row r="64" spans="4:6" x14ac:dyDescent="0.3">
      <c r="D64" s="71"/>
      <c r="E64" s="67"/>
      <c r="F64" s="67"/>
    </row>
    <row r="65" spans="4:6" x14ac:dyDescent="0.3">
      <c r="D65" s="71"/>
      <c r="E65" s="67"/>
      <c r="F65" s="67"/>
    </row>
    <row r="66" spans="4:6" x14ac:dyDescent="0.3">
      <c r="D66" s="71"/>
      <c r="E66" s="67"/>
      <c r="F66" s="67"/>
    </row>
    <row r="67" spans="4:6" x14ac:dyDescent="0.3">
      <c r="D67" s="71"/>
      <c r="E67" s="67"/>
      <c r="F67" s="67"/>
    </row>
    <row r="68" spans="4:6" x14ac:dyDescent="0.3">
      <c r="D68" s="71"/>
      <c r="E68" s="67"/>
      <c r="F68" s="67"/>
    </row>
    <row r="69" spans="4:6" x14ac:dyDescent="0.3">
      <c r="D69" s="71"/>
      <c r="E69" s="67"/>
      <c r="F69" s="67"/>
    </row>
    <row r="70" spans="4:6" x14ac:dyDescent="0.3">
      <c r="D70" s="71"/>
      <c r="E70" s="67"/>
      <c r="F70" s="67"/>
    </row>
    <row r="71" spans="4:6" x14ac:dyDescent="0.3">
      <c r="D71" s="71"/>
      <c r="E71" s="67"/>
      <c r="F71" s="67"/>
    </row>
    <row r="72" spans="4:6" x14ac:dyDescent="0.3">
      <c r="D72" s="71"/>
      <c r="E72" s="67"/>
      <c r="F72" s="67"/>
    </row>
    <row r="73" spans="4:6" x14ac:dyDescent="0.3">
      <c r="D73" s="71"/>
      <c r="E73" s="67"/>
      <c r="F73" s="67"/>
    </row>
    <row r="74" spans="4:6" x14ac:dyDescent="0.3">
      <c r="D74" s="71"/>
      <c r="E74" s="67"/>
      <c r="F74" s="67"/>
    </row>
    <row r="75" spans="4:6" x14ac:dyDescent="0.3">
      <c r="D75" s="71"/>
      <c r="E75" s="67"/>
      <c r="F75" s="67"/>
    </row>
    <row r="76" spans="4:6" x14ac:dyDescent="0.3">
      <c r="D76" s="71"/>
      <c r="E76" s="67"/>
      <c r="F76" s="67"/>
    </row>
    <row r="77" spans="4:6" x14ac:dyDescent="0.3">
      <c r="D77" s="71"/>
      <c r="E77" s="67"/>
      <c r="F77" s="67"/>
    </row>
    <row r="78" spans="4:6" x14ac:dyDescent="0.3">
      <c r="D78" s="71"/>
      <c r="E78" s="67"/>
      <c r="F78" s="67"/>
    </row>
    <row r="79" spans="4:6" x14ac:dyDescent="0.3">
      <c r="D79" s="71"/>
      <c r="E79" s="67"/>
      <c r="F79" s="67"/>
    </row>
    <row r="80" spans="4:6" x14ac:dyDescent="0.3">
      <c r="D80" s="71"/>
      <c r="E80" s="67"/>
      <c r="F80" s="67"/>
    </row>
    <row r="81" spans="4:6" x14ac:dyDescent="0.3">
      <c r="D81" s="71"/>
      <c r="E81" s="67"/>
      <c r="F81" s="67"/>
    </row>
    <row r="82" spans="4:6" x14ac:dyDescent="0.3">
      <c r="D82" s="71"/>
      <c r="E82" s="67"/>
      <c r="F82" s="67"/>
    </row>
    <row r="83" spans="4:6" x14ac:dyDescent="0.3">
      <c r="D83" s="71"/>
      <c r="E83" s="67"/>
      <c r="F83" s="67"/>
    </row>
    <row r="84" spans="4:6" x14ac:dyDescent="0.3">
      <c r="D84" s="71"/>
      <c r="E84" s="67"/>
      <c r="F84" s="67"/>
    </row>
    <row r="85" spans="4:6" x14ac:dyDescent="0.3">
      <c r="D85" s="71"/>
      <c r="E85" s="67"/>
      <c r="F85" s="67"/>
    </row>
    <row r="86" spans="4:6" x14ac:dyDescent="0.3">
      <c r="D86" s="71"/>
      <c r="E86" s="67"/>
      <c r="F86" s="67"/>
    </row>
    <row r="87" spans="4:6" x14ac:dyDescent="0.3">
      <c r="D87" s="71"/>
      <c r="E87" s="67"/>
      <c r="F87" s="67"/>
    </row>
    <row r="88" spans="4:6" x14ac:dyDescent="0.3">
      <c r="D88" s="71"/>
      <c r="E88" s="67"/>
      <c r="F88" s="67"/>
    </row>
    <row r="89" spans="4:6" x14ac:dyDescent="0.3">
      <c r="D89" s="71"/>
      <c r="E89" s="67"/>
      <c r="F89" s="67"/>
    </row>
    <row r="90" spans="4:6" x14ac:dyDescent="0.3">
      <c r="D90" s="71"/>
      <c r="E90" s="67"/>
      <c r="F90" s="67"/>
    </row>
    <row r="91" spans="4:6" x14ac:dyDescent="0.3">
      <c r="D91" s="71"/>
      <c r="E91" s="67"/>
      <c r="F91" s="67"/>
    </row>
    <row r="92" spans="4:6" x14ac:dyDescent="0.3">
      <c r="D92" s="71"/>
      <c r="E92" s="67"/>
      <c r="F92" s="67"/>
    </row>
    <row r="93" spans="4:6" x14ac:dyDescent="0.3">
      <c r="D93" s="71"/>
      <c r="E93" s="67"/>
      <c r="F93" s="67"/>
    </row>
    <row r="94" spans="4:6" x14ac:dyDescent="0.3">
      <c r="D94" s="71"/>
      <c r="E94" s="67"/>
      <c r="F94" s="67"/>
    </row>
    <row r="95" spans="4:6" x14ac:dyDescent="0.3">
      <c r="D95" s="71"/>
      <c r="E95" s="67"/>
      <c r="F95" s="67"/>
    </row>
    <row r="96" spans="4:6" x14ac:dyDescent="0.3">
      <c r="D96" s="71"/>
      <c r="E96" s="67"/>
      <c r="F96" s="67"/>
    </row>
    <row r="97" spans="4:6" x14ac:dyDescent="0.3">
      <c r="D97" s="71"/>
      <c r="E97" s="67"/>
      <c r="F97" s="67"/>
    </row>
    <row r="98" spans="4:6" x14ac:dyDescent="0.3">
      <c r="D98" s="71"/>
      <c r="E98" s="67"/>
      <c r="F98" s="67"/>
    </row>
    <row r="99" spans="4:6" x14ac:dyDescent="0.3">
      <c r="D99" s="71"/>
      <c r="E99" s="67"/>
      <c r="F99" s="67"/>
    </row>
    <row r="100" spans="4:6" x14ac:dyDescent="0.3">
      <c r="D100" s="71"/>
      <c r="E100" s="67"/>
      <c r="F100" s="67"/>
    </row>
    <row r="101" spans="4:6" x14ac:dyDescent="0.3">
      <c r="D101" s="71"/>
      <c r="E101" s="67"/>
      <c r="F101" s="67"/>
    </row>
    <row r="102" spans="4:6" x14ac:dyDescent="0.3">
      <c r="D102" s="71"/>
      <c r="E102" s="67"/>
      <c r="F102" s="67"/>
    </row>
    <row r="103" spans="4:6" x14ac:dyDescent="0.3">
      <c r="D103" s="71"/>
      <c r="E103" s="67"/>
      <c r="F103" s="67"/>
    </row>
    <row r="104" spans="4:6" x14ac:dyDescent="0.3">
      <c r="D104" s="71"/>
      <c r="E104" s="67"/>
      <c r="F104" s="67"/>
    </row>
    <row r="105" spans="4:6" x14ac:dyDescent="0.3">
      <c r="D105" s="71"/>
      <c r="E105" s="67"/>
      <c r="F105" s="67"/>
    </row>
    <row r="106" spans="4:6" x14ac:dyDescent="0.3">
      <c r="D106" s="71"/>
      <c r="E106" s="67"/>
      <c r="F106" s="67"/>
    </row>
    <row r="107" spans="4:6" x14ac:dyDescent="0.3">
      <c r="D107" s="71"/>
      <c r="E107" s="67"/>
      <c r="F107" s="67"/>
    </row>
    <row r="108" spans="4:6" x14ac:dyDescent="0.3">
      <c r="D108" s="71"/>
      <c r="E108" s="67"/>
      <c r="F108" s="67"/>
    </row>
    <row r="109" spans="4:6" x14ac:dyDescent="0.3">
      <c r="D109" s="71"/>
      <c r="E109" s="67"/>
      <c r="F109" s="67"/>
    </row>
    <row r="110" spans="4:6" x14ac:dyDescent="0.3">
      <c r="D110" s="71"/>
      <c r="E110" s="67"/>
      <c r="F110" s="67"/>
    </row>
    <row r="111" spans="4:6" x14ac:dyDescent="0.3">
      <c r="D111" s="71"/>
      <c r="E111" s="67"/>
      <c r="F111" s="67"/>
    </row>
    <row r="112" spans="4:6" x14ac:dyDescent="0.3">
      <c r="D112" s="71"/>
      <c r="E112" s="67"/>
      <c r="F112" s="67"/>
    </row>
    <row r="113" spans="4:6" x14ac:dyDescent="0.3">
      <c r="D113" s="71"/>
      <c r="E113" s="67"/>
      <c r="F113" s="67"/>
    </row>
    <row r="114" spans="4:6" x14ac:dyDescent="0.3">
      <c r="D114" s="71"/>
      <c r="E114" s="67"/>
      <c r="F114" s="67"/>
    </row>
    <row r="115" spans="4:6" x14ac:dyDescent="0.3">
      <c r="D115" s="71"/>
      <c r="E115" s="67"/>
      <c r="F115" s="67"/>
    </row>
    <row r="116" spans="4:6" x14ac:dyDescent="0.3">
      <c r="D116" s="71"/>
      <c r="E116" s="67"/>
      <c r="F116" s="67"/>
    </row>
    <row r="117" spans="4:6" x14ac:dyDescent="0.3">
      <c r="D117" s="71"/>
      <c r="E117" s="67"/>
      <c r="F117" s="67"/>
    </row>
    <row r="118" spans="4:6" x14ac:dyDescent="0.3">
      <c r="D118" s="71"/>
      <c r="E118" s="67"/>
      <c r="F118" s="67"/>
    </row>
    <row r="119" spans="4:6" x14ac:dyDescent="0.3">
      <c r="D119" s="71"/>
      <c r="E119" s="67"/>
      <c r="F119" s="67"/>
    </row>
    <row r="120" spans="4:6" x14ac:dyDescent="0.3">
      <c r="D120" s="71"/>
      <c r="E120" s="67"/>
      <c r="F120" s="67"/>
    </row>
    <row r="121" spans="4:6" x14ac:dyDescent="0.3">
      <c r="D121" s="71"/>
      <c r="E121" s="67"/>
      <c r="F121" s="67"/>
    </row>
    <row r="122" spans="4:6" x14ac:dyDescent="0.3">
      <c r="D122" s="71"/>
      <c r="E122" s="67"/>
      <c r="F122" s="67"/>
    </row>
    <row r="123" spans="4:6" x14ac:dyDescent="0.3">
      <c r="D123" s="71"/>
      <c r="E123" s="67"/>
      <c r="F123" s="67"/>
    </row>
    <row r="124" spans="4:6" x14ac:dyDescent="0.3">
      <c r="D124" s="71"/>
      <c r="E124" s="67"/>
      <c r="F124" s="67"/>
    </row>
    <row r="125" spans="4:6" x14ac:dyDescent="0.3">
      <c r="D125" s="71"/>
      <c r="E125" s="67"/>
      <c r="F125" s="67"/>
    </row>
    <row r="126" spans="4:6" x14ac:dyDescent="0.3">
      <c r="D126" s="71"/>
      <c r="E126" s="67"/>
      <c r="F126" s="67"/>
    </row>
    <row r="127" spans="4:6" x14ac:dyDescent="0.3">
      <c r="D127" s="71"/>
      <c r="E127" s="67"/>
      <c r="F127" s="67"/>
    </row>
    <row r="128" spans="4:6" x14ac:dyDescent="0.3">
      <c r="D128" s="71"/>
      <c r="E128" s="67"/>
      <c r="F128" s="67"/>
    </row>
    <row r="129" spans="4:6" x14ac:dyDescent="0.3">
      <c r="D129" s="71"/>
      <c r="E129" s="67"/>
      <c r="F129" s="67"/>
    </row>
    <row r="130" spans="4:6" x14ac:dyDescent="0.3">
      <c r="D130" s="71"/>
      <c r="E130" s="67"/>
      <c r="F130" s="67"/>
    </row>
    <row r="131" spans="4:6" x14ac:dyDescent="0.3">
      <c r="D131" s="71"/>
      <c r="E131" s="67"/>
      <c r="F131" s="67"/>
    </row>
    <row r="132" spans="4:6" x14ac:dyDescent="0.3">
      <c r="D132" s="71"/>
      <c r="E132" s="67"/>
      <c r="F132" s="67"/>
    </row>
    <row r="133" spans="4:6" x14ac:dyDescent="0.3">
      <c r="D133" s="71"/>
      <c r="E133" s="67"/>
      <c r="F133" s="67"/>
    </row>
    <row r="134" spans="4:6" x14ac:dyDescent="0.3">
      <c r="D134" s="71"/>
      <c r="E134" s="67"/>
      <c r="F134" s="67"/>
    </row>
    <row r="135" spans="4:6" x14ac:dyDescent="0.3">
      <c r="D135" s="71"/>
      <c r="E135" s="67"/>
      <c r="F135" s="67"/>
    </row>
    <row r="136" spans="4:6" x14ac:dyDescent="0.3">
      <c r="D136" s="71"/>
      <c r="E136" s="67"/>
      <c r="F136" s="67"/>
    </row>
    <row r="137" spans="4:6" x14ac:dyDescent="0.3">
      <c r="D137" s="71"/>
      <c r="E137" s="67"/>
      <c r="F137" s="67"/>
    </row>
    <row r="138" spans="4:6" x14ac:dyDescent="0.3">
      <c r="D138" s="71"/>
      <c r="E138" s="67"/>
      <c r="F138" s="67"/>
    </row>
    <row r="139" spans="4:6" x14ac:dyDescent="0.3">
      <c r="D139" s="71"/>
      <c r="E139" s="67"/>
      <c r="F139" s="67"/>
    </row>
    <row r="140" spans="4:6" x14ac:dyDescent="0.3">
      <c r="D140" s="71"/>
      <c r="E140" s="67"/>
      <c r="F140" s="67"/>
    </row>
    <row r="141" spans="4:6" x14ac:dyDescent="0.3">
      <c r="D141" s="71"/>
      <c r="E141" s="67"/>
      <c r="F141" s="67"/>
    </row>
    <row r="142" spans="4:6" x14ac:dyDescent="0.3">
      <c r="D142" s="71"/>
      <c r="E142" s="67"/>
      <c r="F142" s="67"/>
    </row>
    <row r="143" spans="4:6" x14ac:dyDescent="0.3">
      <c r="D143" s="71"/>
      <c r="E143" s="67"/>
      <c r="F143" s="67"/>
    </row>
    <row r="144" spans="4:6" x14ac:dyDescent="0.3">
      <c r="D144" s="71"/>
      <c r="E144" s="67"/>
      <c r="F144" s="67"/>
    </row>
    <row r="145" spans="4:6" x14ac:dyDescent="0.3">
      <c r="D145" s="71"/>
      <c r="E145" s="67"/>
      <c r="F145" s="67"/>
    </row>
    <row r="146" spans="4:6" x14ac:dyDescent="0.3">
      <c r="D146" s="71"/>
      <c r="E146" s="67"/>
      <c r="F146" s="67"/>
    </row>
    <row r="147" spans="4:6" x14ac:dyDescent="0.3">
      <c r="D147" s="71"/>
      <c r="E147" s="67"/>
      <c r="F147" s="67"/>
    </row>
    <row r="148" spans="4:6" x14ac:dyDescent="0.3">
      <c r="D148" s="71"/>
      <c r="E148" s="67"/>
      <c r="F148" s="67"/>
    </row>
    <row r="149" spans="4:6" x14ac:dyDescent="0.3">
      <c r="D149" s="71"/>
      <c r="E149" s="67"/>
      <c r="F149" s="67"/>
    </row>
    <row r="150" spans="4:6" x14ac:dyDescent="0.3">
      <c r="D150" s="71"/>
      <c r="E150" s="67"/>
      <c r="F150" s="67"/>
    </row>
    <row r="151" spans="4:6" x14ac:dyDescent="0.3">
      <c r="D151" s="71"/>
      <c r="E151" s="67"/>
      <c r="F151" s="67"/>
    </row>
    <row r="152" spans="4:6" x14ac:dyDescent="0.3">
      <c r="D152" s="71"/>
      <c r="E152" s="67"/>
      <c r="F152" s="67"/>
    </row>
    <row r="153" spans="4:6" x14ac:dyDescent="0.3">
      <c r="D153" s="71"/>
      <c r="E153" s="67"/>
      <c r="F153" s="67"/>
    </row>
    <row r="154" spans="4:6" x14ac:dyDescent="0.3">
      <c r="D154" s="71"/>
      <c r="E154" s="67"/>
      <c r="F154" s="67"/>
    </row>
  </sheetData>
  <mergeCells count="1">
    <mergeCell ref="F31:G32"/>
  </mergeCells>
  <pageMargins left="0.7" right="0.7" top="0.75" bottom="0.75" header="0.3" footer="0.3"/>
  <pageSetup paperSize="9"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40"/>
  <sheetViews>
    <sheetView zoomScaleNormal="100" workbookViewId="0">
      <selection activeCell="L4" sqref="L4"/>
    </sheetView>
  </sheetViews>
  <sheetFormatPr defaultColWidth="9.08984375" defaultRowHeight="13.5" x14ac:dyDescent="0.25"/>
  <cols>
    <col min="1" max="1" width="11" style="52" bestFit="1" customWidth="1"/>
    <col min="2" max="2" width="6.54296875" style="52" bestFit="1" customWidth="1"/>
    <col min="3" max="3" width="7.08984375" style="52" bestFit="1" customWidth="1"/>
    <col min="4" max="7" width="5.54296875" style="52" bestFit="1" customWidth="1"/>
    <col min="8" max="9" width="6.54296875" style="52" bestFit="1" customWidth="1"/>
    <col min="10" max="10" width="9.54296875" style="52" bestFit="1" customWidth="1"/>
    <col min="11" max="16384" width="9.08984375" style="52"/>
  </cols>
  <sheetData>
    <row r="1" spans="1:1" ht="18.75" customHeight="1" x14ac:dyDescent="0.25"/>
    <row r="15" spans="1:1" ht="15" x14ac:dyDescent="0.3">
      <c r="A15" s="51"/>
    </row>
    <row r="16" spans="1:1" ht="15" x14ac:dyDescent="0.3">
      <c r="A16" s="51"/>
    </row>
    <row r="17" spans="1:11" ht="15" x14ac:dyDescent="0.3">
      <c r="A17" s="51"/>
    </row>
    <row r="18" spans="1:11" ht="15" x14ac:dyDescent="0.3">
      <c r="A18" s="51"/>
    </row>
    <row r="19" spans="1:11" s="54" customFormat="1" ht="14" x14ac:dyDescent="0.3">
      <c r="A19" s="106"/>
      <c r="B19" s="225" t="s">
        <v>1</v>
      </c>
      <c r="C19" s="225" t="s">
        <v>2</v>
      </c>
      <c r="D19" s="225" t="s">
        <v>791</v>
      </c>
      <c r="E19" s="225" t="s">
        <v>3</v>
      </c>
      <c r="F19" s="225" t="s">
        <v>4</v>
      </c>
      <c r="G19" s="225" t="s">
        <v>101</v>
      </c>
      <c r="H19" s="225" t="s">
        <v>6</v>
      </c>
      <c r="I19" s="225" t="s">
        <v>7</v>
      </c>
      <c r="J19" s="225" t="s">
        <v>14</v>
      </c>
    </row>
    <row r="20" spans="1:11" ht="14" x14ac:dyDescent="0.3">
      <c r="A20" s="56" t="s">
        <v>102</v>
      </c>
      <c r="B20" s="57">
        <v>22904</v>
      </c>
      <c r="C20" s="57">
        <v>22474</v>
      </c>
      <c r="D20" s="57">
        <v>22611</v>
      </c>
      <c r="E20" s="57">
        <v>21837</v>
      </c>
      <c r="F20" s="57">
        <v>22097</v>
      </c>
      <c r="G20" s="57">
        <v>16753</v>
      </c>
      <c r="H20" s="57">
        <v>11588</v>
      </c>
      <c r="I20" s="57">
        <v>19166</v>
      </c>
      <c r="J20" s="57">
        <v>22426</v>
      </c>
      <c r="K20" s="53"/>
    </row>
    <row r="21" spans="1:11" ht="14" x14ac:dyDescent="0.3">
      <c r="A21" s="56" t="s">
        <v>103</v>
      </c>
      <c r="B21" s="57">
        <v>30520</v>
      </c>
      <c r="C21" s="57">
        <v>28140</v>
      </c>
      <c r="D21" s="57">
        <v>30546</v>
      </c>
      <c r="E21" s="57">
        <v>28895</v>
      </c>
      <c r="F21" s="57">
        <v>32989</v>
      </c>
      <c r="G21" s="57">
        <v>25052</v>
      </c>
      <c r="H21" s="57">
        <v>19483</v>
      </c>
      <c r="I21" s="57">
        <v>29115</v>
      </c>
      <c r="J21" s="57">
        <v>35847</v>
      </c>
      <c r="K21" s="53"/>
    </row>
    <row r="22" spans="1:11" ht="14" x14ac:dyDescent="0.3">
      <c r="A22" s="56" t="s">
        <v>104</v>
      </c>
      <c r="B22" s="57">
        <v>39363</v>
      </c>
      <c r="C22" s="57">
        <v>38149</v>
      </c>
      <c r="D22" s="57">
        <v>54507</v>
      </c>
      <c r="E22" s="57">
        <v>29988</v>
      </c>
      <c r="F22" s="57">
        <v>30327</v>
      </c>
      <c r="G22" s="57">
        <v>30193</v>
      </c>
      <c r="H22" s="57">
        <v>23970</v>
      </c>
      <c r="I22" s="57">
        <v>38204</v>
      </c>
      <c r="J22" s="57">
        <v>53951</v>
      </c>
      <c r="K22" s="53"/>
    </row>
    <row r="23" spans="1:11" ht="14" x14ac:dyDescent="0.3">
      <c r="A23" s="56" t="s">
        <v>105</v>
      </c>
      <c r="B23" s="57">
        <v>55324</v>
      </c>
      <c r="C23" s="57">
        <v>50493</v>
      </c>
      <c r="D23" s="57">
        <v>54243</v>
      </c>
      <c r="E23" s="57">
        <v>56378</v>
      </c>
      <c r="F23" s="57">
        <v>53630</v>
      </c>
      <c r="G23" s="57">
        <v>42529</v>
      </c>
      <c r="H23" s="57">
        <v>38939</v>
      </c>
      <c r="I23" s="57">
        <v>54567</v>
      </c>
      <c r="J23" s="57">
        <v>56845</v>
      </c>
      <c r="K23" s="53"/>
    </row>
    <row r="24" spans="1:11" ht="14" x14ac:dyDescent="0.3">
      <c r="A24" s="56" t="s">
        <v>106</v>
      </c>
      <c r="B24" s="57">
        <v>70867</v>
      </c>
      <c r="C24" s="57">
        <v>64925</v>
      </c>
      <c r="D24" s="57">
        <v>72588</v>
      </c>
      <c r="E24" s="57">
        <v>70536</v>
      </c>
      <c r="F24" s="57">
        <v>74523</v>
      </c>
      <c r="G24" s="57">
        <v>56509</v>
      </c>
      <c r="H24" s="57">
        <v>55468</v>
      </c>
      <c r="I24" s="57">
        <v>74169</v>
      </c>
      <c r="J24" s="57">
        <v>83796</v>
      </c>
      <c r="K24" s="53"/>
    </row>
    <row r="25" spans="1:11" ht="14" x14ac:dyDescent="0.3">
      <c r="A25" s="56" t="s">
        <v>107</v>
      </c>
      <c r="B25" s="57">
        <v>96938</v>
      </c>
      <c r="C25" s="57">
        <v>85867</v>
      </c>
      <c r="D25" s="57">
        <v>72262</v>
      </c>
      <c r="E25" s="57">
        <v>49469</v>
      </c>
      <c r="F25" s="57">
        <v>63759</v>
      </c>
      <c r="G25" s="57">
        <v>92399</v>
      </c>
      <c r="H25" s="57">
        <v>100915</v>
      </c>
      <c r="I25" s="57">
        <v>121785</v>
      </c>
      <c r="J25" s="57">
        <v>191174</v>
      </c>
      <c r="K25" s="53"/>
    </row>
    <row r="36" spans="2:14" ht="14" x14ac:dyDescent="0.3">
      <c r="B36" s="54"/>
      <c r="C36" s="54"/>
      <c r="D36" s="54"/>
      <c r="E36" s="54"/>
      <c r="F36" s="54"/>
      <c r="G36" s="54"/>
      <c r="H36" s="54"/>
      <c r="I36" s="54"/>
      <c r="J36" s="54"/>
      <c r="K36" s="54"/>
      <c r="L36" s="54"/>
      <c r="M36" s="54"/>
      <c r="N36" s="54"/>
    </row>
    <row r="40" spans="2:14" ht="14" x14ac:dyDescent="0.3">
      <c r="B40" s="54"/>
      <c r="C40" s="54"/>
      <c r="D40" s="54"/>
      <c r="E40" s="54"/>
      <c r="F40" s="54"/>
      <c r="G40" s="54"/>
      <c r="H40" s="54"/>
      <c r="I40" s="54"/>
      <c r="J40" s="54"/>
      <c r="K40" s="54"/>
      <c r="L40" s="54"/>
      <c r="M40" s="54"/>
      <c r="N40" s="54"/>
    </row>
  </sheetData>
  <pageMargins left="0.7" right="0.7" top="0.75" bottom="0.75" header="0.3" footer="0.3"/>
  <pageSetup paperSize="9" orientation="portrait"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2:M44"/>
  <sheetViews>
    <sheetView zoomScaleNormal="100" workbookViewId="0">
      <selection activeCell="G6" sqref="G6"/>
    </sheetView>
  </sheetViews>
  <sheetFormatPr defaultColWidth="9.08984375" defaultRowHeight="12.5" x14ac:dyDescent="0.25"/>
  <cols>
    <col min="1" max="1" width="32.54296875" style="50" customWidth="1"/>
    <col min="2" max="2" width="9.453125" style="50" customWidth="1"/>
    <col min="3" max="9" width="9.54296875" style="50" bestFit="1" customWidth="1"/>
    <col min="10" max="10" width="15.453125" style="50" customWidth="1"/>
    <col min="11" max="11" width="16.90625" style="50" customWidth="1"/>
    <col min="12" max="12" width="15.453125" style="50" customWidth="1"/>
    <col min="13" max="17" width="9.08984375" style="50"/>
    <col min="18" max="18" width="16.453125" style="50" customWidth="1"/>
    <col min="19" max="19" width="22.08984375" style="50" customWidth="1"/>
    <col min="20" max="22" width="15.453125" style="50" customWidth="1"/>
    <col min="23" max="23" width="18" style="50" customWidth="1"/>
    <col min="24" max="24" width="15.453125" style="50" customWidth="1"/>
    <col min="25" max="25" width="9.08984375" style="50"/>
    <col min="26" max="26" width="15.54296875" style="50" customWidth="1"/>
    <col min="27" max="16384" width="9.08984375" style="50"/>
  </cols>
  <sheetData>
    <row r="22" spans="1:13" s="105" customFormat="1" x14ac:dyDescent="0.25">
      <c r="A22" s="270"/>
      <c r="B22" s="270" t="s">
        <v>1</v>
      </c>
      <c r="C22" s="270" t="s">
        <v>2</v>
      </c>
      <c r="D22" s="270" t="s">
        <v>732</v>
      </c>
      <c r="E22" s="270" t="s">
        <v>3</v>
      </c>
      <c r="F22" s="270" t="s">
        <v>4</v>
      </c>
      <c r="G22" s="270" t="s">
        <v>5</v>
      </c>
      <c r="H22" s="270" t="s">
        <v>6</v>
      </c>
      <c r="I22" s="270" t="s">
        <v>7</v>
      </c>
      <c r="J22" s="271"/>
    </row>
    <row r="23" spans="1:13" ht="13" x14ac:dyDescent="0.3">
      <c r="A23" s="58" t="s">
        <v>8</v>
      </c>
      <c r="B23" s="59">
        <v>1890123</v>
      </c>
      <c r="C23" s="59">
        <v>1856571</v>
      </c>
      <c r="D23" s="59">
        <v>1584496</v>
      </c>
      <c r="E23" s="59">
        <v>1072002</v>
      </c>
      <c r="F23" s="59">
        <v>1197055</v>
      </c>
      <c r="G23" s="59">
        <v>1393156</v>
      </c>
      <c r="H23" s="59">
        <v>1177132</v>
      </c>
      <c r="I23" s="59">
        <v>1383922</v>
      </c>
      <c r="J23" s="157"/>
      <c r="M23" s="105"/>
    </row>
    <row r="24" spans="1:13" ht="13" x14ac:dyDescent="0.3">
      <c r="A24" s="58" t="s">
        <v>214</v>
      </c>
      <c r="B24" s="59">
        <v>30744</v>
      </c>
      <c r="C24" s="59">
        <v>26401</v>
      </c>
      <c r="D24" s="59">
        <v>58475</v>
      </c>
      <c r="E24" s="59">
        <v>108161</v>
      </c>
      <c r="F24" s="59">
        <v>110408</v>
      </c>
      <c r="G24" s="59">
        <v>96127</v>
      </c>
      <c r="H24" s="59">
        <v>59320</v>
      </c>
      <c r="I24" s="59">
        <v>63400</v>
      </c>
      <c r="J24" s="157"/>
    </row>
    <row r="25" spans="1:13" ht="13" x14ac:dyDescent="0.3">
      <c r="A25" s="58" t="s">
        <v>9</v>
      </c>
      <c r="B25" s="59">
        <v>35067</v>
      </c>
      <c r="C25" s="59">
        <v>33068</v>
      </c>
      <c r="D25" s="59">
        <v>37346</v>
      </c>
      <c r="E25" s="59">
        <v>49971</v>
      </c>
      <c r="F25" s="59">
        <v>53317</v>
      </c>
      <c r="G25" s="59">
        <v>49188</v>
      </c>
      <c r="H25" s="59">
        <v>34248</v>
      </c>
      <c r="I25" s="59">
        <v>35648</v>
      </c>
      <c r="J25" s="157"/>
    </row>
    <row r="26" spans="1:13" ht="13" x14ac:dyDescent="0.3">
      <c r="A26" s="58" t="s">
        <v>10</v>
      </c>
      <c r="B26" s="59">
        <v>140085</v>
      </c>
      <c r="C26" s="59">
        <v>135793</v>
      </c>
      <c r="D26" s="59">
        <v>221072</v>
      </c>
      <c r="E26" s="59">
        <v>259786</v>
      </c>
      <c r="F26" s="59">
        <v>311094</v>
      </c>
      <c r="G26" s="59">
        <v>330031</v>
      </c>
      <c r="H26" s="59">
        <v>258555</v>
      </c>
      <c r="I26" s="59">
        <v>274528</v>
      </c>
      <c r="J26" s="157"/>
    </row>
    <row r="27" spans="1:13" x14ac:dyDescent="0.25">
      <c r="A27" s="60" t="s">
        <v>359</v>
      </c>
      <c r="B27" s="61">
        <v>2096019</v>
      </c>
      <c r="C27" s="61">
        <v>2051833</v>
      </c>
      <c r="D27" s="61">
        <v>1901389</v>
      </c>
      <c r="E27" s="61">
        <v>1489920</v>
      </c>
      <c r="F27" s="61">
        <v>1671874</v>
      </c>
      <c r="G27" s="61">
        <v>1868502</v>
      </c>
      <c r="H27" s="61">
        <v>1529255</v>
      </c>
      <c r="I27" s="61">
        <v>1757498</v>
      </c>
    </row>
    <row r="28" spans="1:13" ht="13" x14ac:dyDescent="0.3">
      <c r="A28" s="58" t="s">
        <v>295</v>
      </c>
      <c r="B28" s="59">
        <v>130416</v>
      </c>
      <c r="C28" s="59">
        <v>134693</v>
      </c>
      <c r="D28" s="59">
        <v>220152</v>
      </c>
      <c r="E28" s="59">
        <v>209319</v>
      </c>
      <c r="F28" s="59">
        <v>188379</v>
      </c>
      <c r="G28" s="59">
        <v>206860</v>
      </c>
      <c r="H28" s="59">
        <v>198203</v>
      </c>
      <c r="I28" s="59">
        <v>191129</v>
      </c>
    </row>
    <row r="29" spans="1:13" x14ac:dyDescent="0.25">
      <c r="A29" s="60" t="s">
        <v>822</v>
      </c>
      <c r="B29" s="61">
        <v>2226435</v>
      </c>
      <c r="C29" s="61">
        <v>2186526</v>
      </c>
      <c r="D29" s="61">
        <v>2121541</v>
      </c>
      <c r="E29" s="61">
        <v>1699239</v>
      </c>
      <c r="F29" s="61">
        <v>1860253</v>
      </c>
      <c r="G29" s="61">
        <v>2075362</v>
      </c>
      <c r="H29" s="61">
        <v>1727458</v>
      </c>
      <c r="I29" s="61">
        <v>1948627</v>
      </c>
    </row>
    <row r="30" spans="1:13" s="158" customFormat="1" x14ac:dyDescent="0.25">
      <c r="A30" s="62" t="s">
        <v>823</v>
      </c>
      <c r="B30" s="63">
        <v>2226435</v>
      </c>
      <c r="C30" s="63">
        <v>2186156</v>
      </c>
      <c r="D30" s="63">
        <v>2113819</v>
      </c>
      <c r="E30" s="63">
        <v>1686096</v>
      </c>
      <c r="F30" s="63">
        <v>1840902</v>
      </c>
      <c r="G30" s="63">
        <v>2050927</v>
      </c>
      <c r="H30" s="63">
        <v>1699403</v>
      </c>
      <c r="I30" s="63">
        <v>1918920</v>
      </c>
    </row>
    <row r="32" spans="1:13" ht="13" x14ac:dyDescent="0.3">
      <c r="A32" s="48" t="s">
        <v>360</v>
      </c>
    </row>
    <row r="34" spans="1:12" x14ac:dyDescent="0.25">
      <c r="A34" s="49" t="s">
        <v>789</v>
      </c>
    </row>
    <row r="35" spans="1:12" x14ac:dyDescent="0.25">
      <c r="D35" s="326" t="s">
        <v>788</v>
      </c>
      <c r="E35" s="327"/>
      <c r="F35" s="327"/>
      <c r="G35" s="327"/>
      <c r="H35" s="327"/>
      <c r="I35" s="327"/>
      <c r="J35" s="328"/>
      <c r="K35" s="329"/>
    </row>
    <row r="36" spans="1:12" ht="30.5" x14ac:dyDescent="0.25">
      <c r="C36" s="270" t="s">
        <v>294</v>
      </c>
      <c r="D36" s="270" t="s">
        <v>13</v>
      </c>
      <c r="E36" s="270" t="s">
        <v>3</v>
      </c>
      <c r="F36" s="270" t="s">
        <v>4</v>
      </c>
      <c r="G36" s="270" t="s">
        <v>5</v>
      </c>
      <c r="H36" s="270" t="s">
        <v>6</v>
      </c>
      <c r="I36" s="270" t="s">
        <v>7</v>
      </c>
      <c r="J36" s="270" t="s">
        <v>805</v>
      </c>
      <c r="K36" s="270" t="s">
        <v>806</v>
      </c>
      <c r="L36" s="270" t="s">
        <v>790</v>
      </c>
    </row>
    <row r="37" spans="1:12" ht="13" x14ac:dyDescent="0.3">
      <c r="A37" s="58" t="s">
        <v>8</v>
      </c>
      <c r="C37" s="59">
        <f t="shared" ref="C37:C44" si="0">(B23+C23)/2</f>
        <v>1873347</v>
      </c>
      <c r="D37" s="59">
        <f t="shared" ref="D37:I44" si="1">D23-$C37</f>
        <v>-288851</v>
      </c>
      <c r="E37" s="59">
        <f t="shared" si="1"/>
        <v>-801345</v>
      </c>
      <c r="F37" s="59">
        <f t="shared" si="1"/>
        <v>-676292</v>
      </c>
      <c r="G37" s="59">
        <f t="shared" si="1"/>
        <v>-480191</v>
      </c>
      <c r="H37" s="59">
        <f t="shared" si="1"/>
        <v>-696215</v>
      </c>
      <c r="I37" s="59">
        <f t="shared" si="1"/>
        <v>-489425</v>
      </c>
      <c r="J37" s="273"/>
      <c r="K37" s="274"/>
    </row>
    <row r="38" spans="1:12" ht="13" x14ac:dyDescent="0.3">
      <c r="A38" s="58" t="s">
        <v>214</v>
      </c>
      <c r="C38" s="59">
        <f t="shared" si="0"/>
        <v>28572.5</v>
      </c>
      <c r="D38" s="59">
        <f t="shared" si="1"/>
        <v>29902.5</v>
      </c>
      <c r="E38" s="59">
        <f t="shared" si="1"/>
        <v>79588.5</v>
      </c>
      <c r="F38" s="59">
        <f t="shared" si="1"/>
        <v>81835.5</v>
      </c>
      <c r="G38" s="59">
        <f t="shared" si="1"/>
        <v>67554.5</v>
      </c>
      <c r="H38" s="59">
        <f t="shared" si="1"/>
        <v>30747.5</v>
      </c>
      <c r="I38" s="59">
        <f t="shared" si="1"/>
        <v>34827.5</v>
      </c>
      <c r="J38" s="273"/>
      <c r="K38" s="274"/>
    </row>
    <row r="39" spans="1:12" ht="13" x14ac:dyDescent="0.3">
      <c r="A39" s="58" t="s">
        <v>9</v>
      </c>
      <c r="C39" s="59">
        <f t="shared" si="0"/>
        <v>34067.5</v>
      </c>
      <c r="D39" s="59">
        <f t="shared" si="1"/>
        <v>3278.5</v>
      </c>
      <c r="E39" s="59">
        <f t="shared" si="1"/>
        <v>15903.5</v>
      </c>
      <c r="F39" s="59">
        <f t="shared" si="1"/>
        <v>19249.5</v>
      </c>
      <c r="G39" s="59">
        <f t="shared" si="1"/>
        <v>15120.5</v>
      </c>
      <c r="H39" s="59">
        <f t="shared" si="1"/>
        <v>180.5</v>
      </c>
      <c r="I39" s="59">
        <f t="shared" si="1"/>
        <v>1580.5</v>
      </c>
      <c r="J39" s="273"/>
      <c r="K39" s="274"/>
    </row>
    <row r="40" spans="1:12" ht="13" x14ac:dyDescent="0.3">
      <c r="A40" s="58" t="s">
        <v>10</v>
      </c>
      <c r="C40" s="59">
        <f t="shared" si="0"/>
        <v>137939</v>
      </c>
      <c r="D40" s="59">
        <f t="shared" si="1"/>
        <v>83133</v>
      </c>
      <c r="E40" s="59">
        <f t="shared" si="1"/>
        <v>121847</v>
      </c>
      <c r="F40" s="59">
        <f t="shared" si="1"/>
        <v>173155</v>
      </c>
      <c r="G40" s="59">
        <f t="shared" si="1"/>
        <v>192092</v>
      </c>
      <c r="H40" s="59">
        <f t="shared" si="1"/>
        <v>120616</v>
      </c>
      <c r="I40" s="59">
        <f t="shared" si="1"/>
        <v>136589</v>
      </c>
      <c r="J40" s="273"/>
      <c r="K40" s="274"/>
    </row>
    <row r="41" spans="1:12" ht="13" x14ac:dyDescent="0.3">
      <c r="A41" s="60" t="s">
        <v>359</v>
      </c>
      <c r="C41" s="61">
        <f t="shared" si="0"/>
        <v>2073926</v>
      </c>
      <c r="D41" s="61">
        <f t="shared" si="1"/>
        <v>-172537</v>
      </c>
      <c r="E41" s="61">
        <f t="shared" si="1"/>
        <v>-584006</v>
      </c>
      <c r="F41" s="61">
        <f t="shared" si="1"/>
        <v>-402052</v>
      </c>
      <c r="G41" s="61">
        <f t="shared" si="1"/>
        <v>-205424</v>
      </c>
      <c r="H41" s="61">
        <f t="shared" si="1"/>
        <v>-544671</v>
      </c>
      <c r="I41" s="61">
        <f t="shared" si="1"/>
        <v>-316428</v>
      </c>
      <c r="J41" s="313">
        <f>D41+E41+F41</f>
        <v>-1158595</v>
      </c>
      <c r="K41" s="314">
        <f>((D27+E27+F27)/3)/C41</f>
        <v>0.81378393764611989</v>
      </c>
      <c r="L41" s="314">
        <f>I27/C41</f>
        <v>0.84742560727817673</v>
      </c>
    </row>
    <row r="42" spans="1:12" ht="13" x14ac:dyDescent="0.3">
      <c r="A42" s="58" t="s">
        <v>295</v>
      </c>
      <c r="C42" s="59">
        <f t="shared" si="0"/>
        <v>132554.5</v>
      </c>
      <c r="D42" s="59">
        <f t="shared" si="1"/>
        <v>87597.5</v>
      </c>
      <c r="E42" s="59">
        <f t="shared" si="1"/>
        <v>76764.5</v>
      </c>
      <c r="F42" s="59">
        <f t="shared" si="1"/>
        <v>55824.5</v>
      </c>
      <c r="G42" s="59">
        <f t="shared" si="1"/>
        <v>74305.5</v>
      </c>
      <c r="H42" s="59">
        <f t="shared" si="1"/>
        <v>65648.5</v>
      </c>
      <c r="I42" s="59">
        <f t="shared" si="1"/>
        <v>58574.5</v>
      </c>
      <c r="J42" s="313"/>
      <c r="K42" s="314"/>
      <c r="L42" s="314"/>
    </row>
    <row r="43" spans="1:12" ht="13" x14ac:dyDescent="0.3">
      <c r="A43" s="60" t="s">
        <v>822</v>
      </c>
      <c r="C43" s="272">
        <f t="shared" si="0"/>
        <v>2206480.5</v>
      </c>
      <c r="D43" s="272">
        <f t="shared" si="1"/>
        <v>-84939.5</v>
      </c>
      <c r="E43" s="272">
        <f t="shared" si="1"/>
        <v>-507241.5</v>
      </c>
      <c r="F43" s="272">
        <f t="shared" si="1"/>
        <v>-346227.5</v>
      </c>
      <c r="G43" s="272">
        <f t="shared" si="1"/>
        <v>-131118.5</v>
      </c>
      <c r="H43" s="272">
        <f t="shared" si="1"/>
        <v>-479022.5</v>
      </c>
      <c r="I43" s="272">
        <f t="shared" si="1"/>
        <v>-257853.5</v>
      </c>
      <c r="J43" s="313"/>
      <c r="K43" s="314"/>
      <c r="L43" s="314"/>
    </row>
    <row r="44" spans="1:12" ht="13" x14ac:dyDescent="0.3">
      <c r="A44" s="62" t="s">
        <v>823</v>
      </c>
      <c r="C44" s="272">
        <f t="shared" si="0"/>
        <v>2206295.5</v>
      </c>
      <c r="D44" s="272">
        <f t="shared" si="1"/>
        <v>-92476.5</v>
      </c>
      <c r="E44" s="272">
        <f t="shared" si="1"/>
        <v>-520199.5</v>
      </c>
      <c r="F44" s="272">
        <f t="shared" si="1"/>
        <v>-365393.5</v>
      </c>
      <c r="G44" s="272">
        <f t="shared" si="1"/>
        <v>-155368.5</v>
      </c>
      <c r="H44" s="272">
        <f t="shared" si="1"/>
        <v>-506892.5</v>
      </c>
      <c r="I44" s="272">
        <f t="shared" si="1"/>
        <v>-287375.5</v>
      </c>
      <c r="J44" s="313">
        <f>D44+E44+F44</f>
        <v>-978069.5</v>
      </c>
      <c r="K44" s="314">
        <f>((D30+E30+F30)/3)/C44</f>
        <v>0.85223050735195416</v>
      </c>
      <c r="L44" s="314">
        <f t="shared" ref="L44" si="2">I30/C44</f>
        <v>0.86974750209117502</v>
      </c>
    </row>
  </sheetData>
  <mergeCells count="2">
    <mergeCell ref="D35:I35"/>
    <mergeCell ref="J35:K35"/>
  </mergeCells>
  <pageMargins left="0.7" right="0.7" top="0.75" bottom="0.75" header="0.3" footer="0.3"/>
  <pageSetup paperSize="9" orientation="portrait"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3:H55"/>
  <sheetViews>
    <sheetView zoomScaleNormal="100" workbookViewId="0">
      <selection activeCell="I21" sqref="I21"/>
    </sheetView>
  </sheetViews>
  <sheetFormatPr defaultColWidth="9.08984375" defaultRowHeight="11.5" x14ac:dyDescent="0.3"/>
  <cols>
    <col min="1" max="1" width="14.54296875" style="208" customWidth="1"/>
    <col min="2" max="2" width="9.453125" style="208" customWidth="1"/>
    <col min="3" max="3" width="12.90625" style="208" customWidth="1"/>
    <col min="4" max="4" width="10.453125" style="208" customWidth="1"/>
    <col min="5" max="5" width="14.08984375" style="208" customWidth="1"/>
    <col min="6" max="16384" width="9.08984375" style="208"/>
  </cols>
  <sheetData>
    <row r="23" spans="1:5" s="226" customFormat="1" ht="46.5" customHeight="1" x14ac:dyDescent="0.2">
      <c r="B23" s="226" t="s">
        <v>290</v>
      </c>
      <c r="C23" s="226" t="s">
        <v>289</v>
      </c>
      <c r="D23" s="226" t="s">
        <v>795</v>
      </c>
      <c r="E23" s="226" t="s">
        <v>796</v>
      </c>
    </row>
    <row r="24" spans="1:5" x14ac:dyDescent="0.3">
      <c r="A24" s="208" t="s">
        <v>1</v>
      </c>
      <c r="B24" s="208">
        <v>189300</v>
      </c>
      <c r="C24" s="211">
        <v>181003.65099999995</v>
      </c>
      <c r="D24" s="208">
        <v>56795</v>
      </c>
      <c r="E24" s="211">
        <v>57464.994000000006</v>
      </c>
    </row>
    <row r="25" spans="1:5" x14ac:dyDescent="0.3">
      <c r="A25" s="208" t="s">
        <v>2</v>
      </c>
      <c r="B25" s="208">
        <v>186001</v>
      </c>
      <c r="C25" s="211">
        <v>172339.99799999996</v>
      </c>
      <c r="D25" s="208">
        <v>55739</v>
      </c>
      <c r="E25" s="211">
        <v>55298.323999999993</v>
      </c>
    </row>
    <row r="26" spans="1:5" x14ac:dyDescent="0.3">
      <c r="A26" s="208" t="s">
        <v>731</v>
      </c>
      <c r="B26" s="208">
        <v>176731</v>
      </c>
      <c r="C26" s="211">
        <v>187229.98499999999</v>
      </c>
      <c r="D26" s="208">
        <v>51386</v>
      </c>
      <c r="E26" s="211">
        <v>61246.000999999997</v>
      </c>
    </row>
    <row r="27" spans="1:5" x14ac:dyDescent="0.3">
      <c r="A27" s="208" t="s">
        <v>3</v>
      </c>
      <c r="B27" s="208">
        <v>121857</v>
      </c>
      <c r="C27" s="211">
        <v>162213.33499999999</v>
      </c>
      <c r="D27" s="208">
        <v>30133</v>
      </c>
      <c r="E27" s="211">
        <v>53716.992999999995</v>
      </c>
    </row>
    <row r="28" spans="1:5" x14ac:dyDescent="0.3">
      <c r="A28" s="208" t="s">
        <v>4</v>
      </c>
      <c r="B28" s="208">
        <v>130449</v>
      </c>
      <c r="C28" s="211">
        <v>185389.65599999999</v>
      </c>
      <c r="D28" s="208">
        <v>29767</v>
      </c>
      <c r="E28" s="211">
        <v>59567.329000000005</v>
      </c>
    </row>
    <row r="29" spans="1:5" x14ac:dyDescent="0.3">
      <c r="A29" s="208" t="s">
        <v>5</v>
      </c>
      <c r="B29" s="208">
        <v>149697</v>
      </c>
      <c r="C29" s="211">
        <v>157554.32399999999</v>
      </c>
      <c r="D29" s="208">
        <v>32258</v>
      </c>
      <c r="E29" s="211">
        <v>45972.327999999994</v>
      </c>
    </row>
    <row r="30" spans="1:5" x14ac:dyDescent="0.3">
      <c r="A30" s="208" t="s">
        <v>6</v>
      </c>
      <c r="B30" s="208">
        <v>105551</v>
      </c>
      <c r="C30" s="211">
        <v>115767.32200000001</v>
      </c>
      <c r="D30" s="208">
        <v>21888</v>
      </c>
      <c r="E30" s="211">
        <v>25750.999</v>
      </c>
    </row>
    <row r="31" spans="1:5" x14ac:dyDescent="0.3">
      <c r="A31" s="208" t="s">
        <v>7</v>
      </c>
      <c r="B31" s="208">
        <v>141396</v>
      </c>
      <c r="C31" s="211">
        <v>153512.32000000001</v>
      </c>
      <c r="D31" s="208">
        <v>33801</v>
      </c>
      <c r="E31" s="211">
        <v>43016.67</v>
      </c>
    </row>
    <row r="32" spans="1:5" x14ac:dyDescent="0.3">
      <c r="A32" s="209" t="s">
        <v>14</v>
      </c>
      <c r="B32" s="209"/>
      <c r="C32" s="213">
        <v>179402.16699999999</v>
      </c>
      <c r="D32" s="209"/>
      <c r="E32" s="213">
        <v>57125.325000000004</v>
      </c>
    </row>
    <row r="33" spans="1:8" x14ac:dyDescent="0.3">
      <c r="A33" s="209" t="s">
        <v>15</v>
      </c>
      <c r="B33" s="209"/>
      <c r="C33" s="213">
        <v>211096.15899999999</v>
      </c>
      <c r="D33" s="209"/>
      <c r="E33" s="213">
        <v>65749.329999999987</v>
      </c>
    </row>
    <row r="34" spans="1:8" x14ac:dyDescent="0.3">
      <c r="A34" s="209" t="s">
        <v>16</v>
      </c>
      <c r="B34" s="209"/>
      <c r="C34" s="213">
        <v>196844.826</v>
      </c>
      <c r="D34" s="209"/>
      <c r="E34" s="213">
        <v>61372.670999999995</v>
      </c>
    </row>
    <row r="35" spans="1:8" x14ac:dyDescent="0.3">
      <c r="A35" s="209" t="s">
        <v>17</v>
      </c>
      <c r="B35" s="209"/>
      <c r="C35" s="213">
        <v>151943.821</v>
      </c>
      <c r="D35" s="209"/>
      <c r="E35" s="213">
        <v>46239.986999999994</v>
      </c>
    </row>
    <row r="41" spans="1:8" x14ac:dyDescent="0.3">
      <c r="B41" s="210"/>
    </row>
    <row r="42" spans="1:8" x14ac:dyDescent="0.3">
      <c r="H42" s="211"/>
    </row>
    <row r="43" spans="1:8" x14ac:dyDescent="0.3">
      <c r="H43" s="211"/>
    </row>
    <row r="44" spans="1:8" x14ac:dyDescent="0.3">
      <c r="H44" s="211"/>
    </row>
    <row r="45" spans="1:8" x14ac:dyDescent="0.3">
      <c r="H45" s="211"/>
    </row>
    <row r="46" spans="1:8" x14ac:dyDescent="0.3">
      <c r="H46" s="211"/>
    </row>
    <row r="47" spans="1:8" x14ac:dyDescent="0.3">
      <c r="H47" s="211"/>
    </row>
    <row r="48" spans="1:8" x14ac:dyDescent="0.3">
      <c r="H48" s="211"/>
    </row>
    <row r="49" spans="2:8" x14ac:dyDescent="0.3">
      <c r="H49" s="211"/>
    </row>
    <row r="50" spans="2:8" x14ac:dyDescent="0.3">
      <c r="B50" s="212"/>
      <c r="C50" s="212"/>
      <c r="D50" s="212"/>
      <c r="H50" s="211"/>
    </row>
    <row r="51" spans="2:8" x14ac:dyDescent="0.3">
      <c r="H51" s="211"/>
    </row>
    <row r="52" spans="2:8" x14ac:dyDescent="0.3">
      <c r="H52" s="211"/>
    </row>
    <row r="53" spans="2:8" x14ac:dyDescent="0.3">
      <c r="H53" s="211"/>
    </row>
    <row r="54" spans="2:8" x14ac:dyDescent="0.3">
      <c r="H54" s="211"/>
    </row>
    <row r="55" spans="2:8" x14ac:dyDescent="0.3">
      <c r="H55" s="211"/>
    </row>
  </sheetData>
  <pageMargins left="0.7" right="0.7" top="0.75" bottom="0.75" header="0.3" footer="0.3"/>
  <pageSetup paperSize="9" orientation="portrait"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9:AQ88"/>
  <sheetViews>
    <sheetView zoomScaleNormal="100" workbookViewId="0">
      <selection activeCell="R4" sqref="R4"/>
    </sheetView>
  </sheetViews>
  <sheetFormatPr defaultColWidth="8.90625" defaultRowHeight="13.5" x14ac:dyDescent="0.25"/>
  <cols>
    <col min="1" max="1" width="16.54296875" style="153" customWidth="1"/>
    <col min="2" max="43" width="3.54296875" style="153" bestFit="1" customWidth="1"/>
    <col min="44" max="16384" width="8.90625" style="153"/>
  </cols>
  <sheetData>
    <row r="19" spans="1:43" ht="21" customHeight="1" x14ac:dyDescent="0.25"/>
    <row r="20" spans="1:43" s="227" customFormat="1" ht="11.5" x14ac:dyDescent="0.3"/>
    <row r="21" spans="1:43" s="228" customFormat="1" ht="10" x14ac:dyDescent="0.2">
      <c r="A21" s="228" t="s">
        <v>729</v>
      </c>
      <c r="B21" s="228">
        <v>1</v>
      </c>
      <c r="C21" s="228">
        <v>2</v>
      </c>
      <c r="D21" s="228">
        <v>3</v>
      </c>
      <c r="E21" s="228">
        <v>4</v>
      </c>
      <c r="F21" s="228">
        <v>5</v>
      </c>
      <c r="G21" s="228">
        <v>6</v>
      </c>
      <c r="H21" s="228">
        <v>7</v>
      </c>
      <c r="I21" s="228">
        <v>8</v>
      </c>
      <c r="J21" s="228">
        <v>9</v>
      </c>
      <c r="K21" s="228">
        <v>10</v>
      </c>
      <c r="L21" s="228">
        <v>11</v>
      </c>
      <c r="M21" s="228">
        <v>12</v>
      </c>
      <c r="N21" s="228">
        <v>13</v>
      </c>
      <c r="O21" s="228">
        <v>14</v>
      </c>
      <c r="P21" s="228">
        <v>15</v>
      </c>
      <c r="Q21" s="228">
        <v>16</v>
      </c>
      <c r="R21" s="228">
        <v>17</v>
      </c>
      <c r="S21" s="228">
        <v>18</v>
      </c>
      <c r="T21" s="228">
        <v>19</v>
      </c>
      <c r="U21" s="228">
        <v>20</v>
      </c>
      <c r="V21" s="228">
        <v>21</v>
      </c>
      <c r="W21" s="228">
        <v>22</v>
      </c>
      <c r="X21" s="228">
        <v>23</v>
      </c>
      <c r="Y21" s="228">
        <v>24</v>
      </c>
      <c r="Z21" s="228">
        <v>25</v>
      </c>
      <c r="AA21" s="228">
        <v>26</v>
      </c>
      <c r="AB21" s="228">
        <v>27</v>
      </c>
      <c r="AC21" s="228">
        <v>28</v>
      </c>
      <c r="AD21" s="228">
        <v>29</v>
      </c>
      <c r="AE21" s="228">
        <v>30</v>
      </c>
      <c r="AF21" s="228">
        <v>31</v>
      </c>
      <c r="AG21" s="228">
        <v>32</v>
      </c>
      <c r="AH21" s="228">
        <v>33</v>
      </c>
      <c r="AI21" s="228">
        <v>34</v>
      </c>
      <c r="AJ21" s="228">
        <v>35</v>
      </c>
      <c r="AK21" s="228">
        <v>36</v>
      </c>
      <c r="AL21" s="228">
        <v>37</v>
      </c>
      <c r="AM21" s="228">
        <v>38</v>
      </c>
      <c r="AN21" s="228">
        <v>39</v>
      </c>
      <c r="AO21" s="228">
        <v>40</v>
      </c>
      <c r="AP21" s="228">
        <v>41</v>
      </c>
      <c r="AQ21" s="228">
        <v>42</v>
      </c>
    </row>
    <row r="22" spans="1:43" s="229" customFormat="1" ht="11.5" x14ac:dyDescent="0.3">
      <c r="A22" s="229" t="s">
        <v>211</v>
      </c>
      <c r="B22" s="229">
        <v>41</v>
      </c>
      <c r="C22" s="229">
        <v>82</v>
      </c>
      <c r="D22" s="229">
        <v>100</v>
      </c>
      <c r="E22" s="229">
        <v>101</v>
      </c>
      <c r="F22" s="229">
        <v>100</v>
      </c>
      <c r="G22" s="229">
        <v>99</v>
      </c>
      <c r="H22" s="229">
        <v>96</v>
      </c>
      <c r="I22" s="229">
        <v>98</v>
      </c>
      <c r="J22" s="229">
        <v>98</v>
      </c>
      <c r="K22" s="229">
        <v>99</v>
      </c>
      <c r="L22" s="229">
        <v>97</v>
      </c>
      <c r="M22" s="229">
        <v>74</v>
      </c>
      <c r="N22" s="229">
        <v>60</v>
      </c>
      <c r="O22" s="229">
        <v>51</v>
      </c>
      <c r="P22" s="229">
        <v>44</v>
      </c>
      <c r="Q22" s="229">
        <v>43</v>
      </c>
      <c r="R22" s="229">
        <v>51</v>
      </c>
      <c r="S22" s="229">
        <v>49</v>
      </c>
      <c r="T22" s="229">
        <v>54</v>
      </c>
      <c r="U22" s="229">
        <v>58</v>
      </c>
      <c r="V22" s="229">
        <v>51</v>
      </c>
      <c r="W22" s="229">
        <v>62</v>
      </c>
      <c r="X22" s="229">
        <v>63</v>
      </c>
      <c r="Y22" s="229">
        <v>64</v>
      </c>
      <c r="Z22" s="229">
        <v>56</v>
      </c>
      <c r="AA22" s="229">
        <v>54</v>
      </c>
      <c r="AB22" s="229">
        <v>51</v>
      </c>
      <c r="AC22" s="229">
        <v>48</v>
      </c>
      <c r="AD22" s="229">
        <v>45</v>
      </c>
      <c r="AE22" s="229">
        <v>46</v>
      </c>
      <c r="AF22" s="229">
        <v>43</v>
      </c>
      <c r="AG22" s="229">
        <v>48</v>
      </c>
      <c r="AH22" s="229">
        <v>51</v>
      </c>
      <c r="AI22" s="229">
        <v>65</v>
      </c>
      <c r="AJ22" s="229">
        <v>72</v>
      </c>
      <c r="AK22" s="229">
        <v>81</v>
      </c>
      <c r="AL22" s="229">
        <v>84</v>
      </c>
      <c r="AM22" s="230">
        <v>86</v>
      </c>
      <c r="AN22" s="230">
        <v>87.952380952380949</v>
      </c>
      <c r="AO22" s="230">
        <v>88.857142857142861</v>
      </c>
      <c r="AP22" s="230">
        <v>94.333333333333329</v>
      </c>
      <c r="AQ22" s="230">
        <v>93</v>
      </c>
    </row>
    <row r="23" spans="1:43" s="231" customFormat="1" ht="11.5" x14ac:dyDescent="0.3">
      <c r="A23" s="231" t="s">
        <v>212</v>
      </c>
      <c r="B23" s="231">
        <v>90</v>
      </c>
      <c r="C23" s="231">
        <v>97</v>
      </c>
      <c r="D23" s="231">
        <v>100</v>
      </c>
      <c r="E23" s="231">
        <v>101</v>
      </c>
      <c r="F23" s="231">
        <v>101</v>
      </c>
      <c r="G23" s="231">
        <v>98</v>
      </c>
      <c r="H23" s="231">
        <v>98</v>
      </c>
      <c r="I23" s="231">
        <v>103</v>
      </c>
      <c r="J23" s="231">
        <v>102</v>
      </c>
      <c r="K23" s="231">
        <v>102</v>
      </c>
      <c r="L23" s="231">
        <v>98</v>
      </c>
      <c r="M23" s="231">
        <v>98</v>
      </c>
      <c r="N23" s="231">
        <v>87</v>
      </c>
      <c r="O23" s="231">
        <v>81</v>
      </c>
      <c r="P23" s="231">
        <v>84</v>
      </c>
      <c r="Q23" s="231">
        <v>86</v>
      </c>
      <c r="R23" s="231">
        <v>95</v>
      </c>
      <c r="S23" s="231">
        <v>87</v>
      </c>
      <c r="T23" s="231">
        <v>94</v>
      </c>
      <c r="U23" s="231">
        <v>97</v>
      </c>
      <c r="V23" s="231">
        <v>93</v>
      </c>
      <c r="W23" s="231">
        <v>97</v>
      </c>
      <c r="X23" s="231">
        <v>99</v>
      </c>
      <c r="Y23" s="231">
        <v>99</v>
      </c>
      <c r="Z23" s="231">
        <v>98</v>
      </c>
      <c r="AA23" s="231">
        <v>99</v>
      </c>
      <c r="AB23" s="231">
        <v>97</v>
      </c>
      <c r="AC23" s="231">
        <v>93</v>
      </c>
      <c r="AD23" s="231">
        <v>92</v>
      </c>
      <c r="AE23" s="231">
        <v>96</v>
      </c>
      <c r="AF23" s="231">
        <v>88</v>
      </c>
      <c r="AG23" s="231">
        <v>97</v>
      </c>
      <c r="AH23" s="231">
        <v>95</v>
      </c>
      <c r="AI23" s="231">
        <v>98</v>
      </c>
      <c r="AJ23" s="231">
        <v>97</v>
      </c>
      <c r="AK23" s="231">
        <v>98</v>
      </c>
      <c r="AL23" s="231">
        <v>96</v>
      </c>
      <c r="AM23" s="232">
        <v>95.047619047619051</v>
      </c>
      <c r="AN23" s="232">
        <v>99.047619047619051</v>
      </c>
      <c r="AO23" s="232">
        <v>95.190476190476204</v>
      </c>
      <c r="AP23" s="232">
        <v>99</v>
      </c>
      <c r="AQ23" s="232">
        <v>96.666666666666671</v>
      </c>
    </row>
    <row r="24" spans="1:43" s="231" customFormat="1" ht="11.5" x14ac:dyDescent="0.3">
      <c r="A24" s="231" t="s">
        <v>213</v>
      </c>
      <c r="B24" s="231">
        <v>24</v>
      </c>
      <c r="C24" s="231">
        <v>76</v>
      </c>
      <c r="D24" s="231">
        <v>101</v>
      </c>
      <c r="E24" s="231">
        <v>100</v>
      </c>
      <c r="F24" s="231">
        <v>100</v>
      </c>
      <c r="G24" s="231">
        <v>99</v>
      </c>
      <c r="H24" s="231">
        <v>96</v>
      </c>
      <c r="I24" s="231">
        <v>96</v>
      </c>
      <c r="J24" s="231">
        <v>96</v>
      </c>
      <c r="K24" s="231">
        <v>98</v>
      </c>
      <c r="L24" s="231">
        <v>97</v>
      </c>
      <c r="M24" s="231">
        <v>65</v>
      </c>
      <c r="N24" s="231">
        <v>50</v>
      </c>
      <c r="O24" s="231">
        <v>40</v>
      </c>
      <c r="P24" s="231">
        <v>30</v>
      </c>
      <c r="Q24" s="231">
        <v>27</v>
      </c>
      <c r="R24" s="231">
        <v>35</v>
      </c>
      <c r="S24" s="231">
        <v>34</v>
      </c>
      <c r="T24" s="231">
        <v>40</v>
      </c>
      <c r="U24" s="231">
        <v>44</v>
      </c>
      <c r="V24" s="231">
        <v>35</v>
      </c>
      <c r="W24" s="231">
        <v>50</v>
      </c>
      <c r="X24" s="231">
        <v>50</v>
      </c>
      <c r="Y24" s="231">
        <v>51</v>
      </c>
      <c r="Z24" s="231">
        <v>40</v>
      </c>
      <c r="AA24" s="231">
        <v>37</v>
      </c>
      <c r="AB24" s="231">
        <v>34</v>
      </c>
      <c r="AC24" s="231">
        <v>31</v>
      </c>
      <c r="AD24" s="231">
        <v>28</v>
      </c>
      <c r="AE24" s="231">
        <v>28</v>
      </c>
      <c r="AF24" s="231">
        <v>27</v>
      </c>
      <c r="AG24" s="231">
        <v>30</v>
      </c>
      <c r="AH24" s="231">
        <v>35</v>
      </c>
      <c r="AI24" s="231">
        <v>53</v>
      </c>
      <c r="AJ24" s="231">
        <v>63</v>
      </c>
      <c r="AK24" s="231">
        <v>75</v>
      </c>
      <c r="AL24" s="231">
        <v>80</v>
      </c>
      <c r="AM24" s="232">
        <v>82.857142857142861</v>
      </c>
      <c r="AN24" s="232">
        <v>84.476190476190482</v>
      </c>
      <c r="AO24" s="232">
        <v>87.142857142857139</v>
      </c>
      <c r="AP24" s="232">
        <v>92.857142857142861</v>
      </c>
      <c r="AQ24" s="232">
        <v>92.238095238095241</v>
      </c>
    </row>
    <row r="25" spans="1:43" s="233" customFormat="1" ht="11.5" x14ac:dyDescent="0.3">
      <c r="A25" s="233" t="s">
        <v>288</v>
      </c>
      <c r="B25" s="233">
        <v>100</v>
      </c>
      <c r="C25" s="233">
        <v>100</v>
      </c>
      <c r="D25" s="233">
        <v>100</v>
      </c>
      <c r="E25" s="233">
        <v>100</v>
      </c>
      <c r="F25" s="233">
        <v>100</v>
      </c>
      <c r="G25" s="233">
        <v>100</v>
      </c>
      <c r="H25" s="233">
        <v>100</v>
      </c>
      <c r="I25" s="233">
        <v>100</v>
      </c>
      <c r="J25" s="233">
        <v>100</v>
      </c>
      <c r="K25" s="233">
        <v>100</v>
      </c>
      <c r="L25" s="233">
        <v>100</v>
      </c>
      <c r="M25" s="233">
        <v>100</v>
      </c>
      <c r="N25" s="233">
        <v>100</v>
      </c>
      <c r="O25" s="233">
        <v>100</v>
      </c>
      <c r="P25" s="233">
        <v>100</v>
      </c>
      <c r="Q25" s="233">
        <v>100</v>
      </c>
      <c r="R25" s="233">
        <v>100</v>
      </c>
      <c r="S25" s="233">
        <v>100</v>
      </c>
      <c r="T25" s="233">
        <v>100</v>
      </c>
      <c r="U25" s="233">
        <v>100</v>
      </c>
      <c r="V25" s="233">
        <v>100</v>
      </c>
      <c r="W25" s="233">
        <v>100</v>
      </c>
      <c r="X25" s="233">
        <v>100</v>
      </c>
      <c r="Y25" s="233">
        <v>100</v>
      </c>
      <c r="Z25" s="233">
        <v>100</v>
      </c>
      <c r="AA25" s="233">
        <v>100</v>
      </c>
      <c r="AB25" s="233">
        <v>100</v>
      </c>
      <c r="AC25" s="233">
        <v>100</v>
      </c>
      <c r="AD25" s="233">
        <v>100</v>
      </c>
      <c r="AE25" s="233">
        <v>100</v>
      </c>
      <c r="AF25" s="233">
        <v>100</v>
      </c>
      <c r="AG25" s="233">
        <v>100</v>
      </c>
      <c r="AH25" s="233">
        <v>100</v>
      </c>
      <c r="AI25" s="233">
        <v>100</v>
      </c>
      <c r="AJ25" s="233">
        <v>100</v>
      </c>
      <c r="AK25" s="233">
        <v>100</v>
      </c>
      <c r="AL25" s="233">
        <v>100</v>
      </c>
      <c r="AM25" s="233">
        <v>100</v>
      </c>
      <c r="AN25" s="233">
        <v>100</v>
      </c>
      <c r="AO25" s="233">
        <v>100</v>
      </c>
      <c r="AP25" s="233">
        <v>100</v>
      </c>
      <c r="AQ25" s="233">
        <v>100</v>
      </c>
    </row>
    <row r="26" spans="1:43" s="227" customFormat="1" ht="11.5" x14ac:dyDescent="0.3"/>
    <row r="27" spans="1:43" s="227" customFormat="1" ht="11.5" x14ac:dyDescent="0.3"/>
    <row r="28" spans="1:43" s="227" customFormat="1" ht="11.5" x14ac:dyDescent="0.3"/>
    <row r="29" spans="1:43" s="227" customFormat="1" ht="11.5" x14ac:dyDescent="0.3">
      <c r="Q29" s="234"/>
    </row>
    <row r="30" spans="1:43" s="227" customFormat="1" ht="11.5" x14ac:dyDescent="0.3"/>
    <row r="31" spans="1:43" s="227" customFormat="1" ht="11.5" x14ac:dyDescent="0.3"/>
    <row r="32" spans="1:43" s="227" customFormat="1" ht="11.5" x14ac:dyDescent="0.3"/>
    <row r="33" spans="8:10" s="227" customFormat="1" ht="11.5" x14ac:dyDescent="0.3"/>
    <row r="34" spans="8:10" s="227" customFormat="1" ht="11.5" x14ac:dyDescent="0.3"/>
    <row r="35" spans="8:10" s="227" customFormat="1" ht="11.5" x14ac:dyDescent="0.3"/>
    <row r="46" spans="8:10" x14ac:dyDescent="0.25">
      <c r="H46" s="154"/>
      <c r="I46" s="155"/>
      <c r="J46" s="156"/>
    </row>
    <row r="47" spans="8:10" x14ac:dyDescent="0.25">
      <c r="H47" s="154"/>
      <c r="I47" s="155"/>
      <c r="J47" s="156"/>
    </row>
    <row r="48" spans="8:10" x14ac:dyDescent="0.25">
      <c r="H48" s="154"/>
      <c r="I48" s="155"/>
      <c r="J48" s="156"/>
    </row>
    <row r="49" spans="8:10" x14ac:dyDescent="0.25">
      <c r="H49" s="154"/>
      <c r="I49" s="155"/>
      <c r="J49" s="156"/>
    </row>
    <row r="50" spans="8:10" x14ac:dyDescent="0.25">
      <c r="H50" s="154"/>
      <c r="I50" s="155"/>
      <c r="J50" s="156"/>
    </row>
    <row r="51" spans="8:10" x14ac:dyDescent="0.25">
      <c r="H51" s="154"/>
      <c r="I51" s="155"/>
      <c r="J51" s="156"/>
    </row>
    <row r="52" spans="8:10" x14ac:dyDescent="0.25">
      <c r="H52" s="154"/>
      <c r="I52" s="155"/>
      <c r="J52" s="156"/>
    </row>
    <row r="53" spans="8:10" x14ac:dyDescent="0.25">
      <c r="H53" s="154"/>
      <c r="I53" s="155"/>
      <c r="J53" s="156"/>
    </row>
    <row r="54" spans="8:10" x14ac:dyDescent="0.25">
      <c r="H54" s="154"/>
      <c r="I54" s="155"/>
      <c r="J54" s="156"/>
    </row>
    <row r="55" spans="8:10" x14ac:dyDescent="0.25">
      <c r="H55" s="154"/>
      <c r="I55" s="155"/>
      <c r="J55" s="156"/>
    </row>
    <row r="56" spans="8:10" x14ac:dyDescent="0.25">
      <c r="H56" s="154"/>
      <c r="I56" s="155"/>
      <c r="J56" s="156"/>
    </row>
    <row r="57" spans="8:10" x14ac:dyDescent="0.25">
      <c r="H57" s="154"/>
      <c r="I57" s="155"/>
      <c r="J57" s="156"/>
    </row>
    <row r="58" spans="8:10" x14ac:dyDescent="0.25">
      <c r="H58" s="154"/>
      <c r="I58" s="155"/>
      <c r="J58" s="156"/>
    </row>
    <row r="59" spans="8:10" x14ac:dyDescent="0.25">
      <c r="H59" s="154"/>
      <c r="I59" s="155"/>
      <c r="J59" s="156"/>
    </row>
    <row r="60" spans="8:10" x14ac:dyDescent="0.25">
      <c r="H60" s="154"/>
      <c r="I60" s="155"/>
      <c r="J60" s="156"/>
    </row>
    <row r="61" spans="8:10" x14ac:dyDescent="0.25">
      <c r="H61" s="154"/>
      <c r="I61" s="155"/>
      <c r="J61" s="156"/>
    </row>
    <row r="62" spans="8:10" x14ac:dyDescent="0.25">
      <c r="H62" s="154"/>
      <c r="I62" s="155"/>
      <c r="J62" s="156"/>
    </row>
    <row r="63" spans="8:10" x14ac:dyDescent="0.25">
      <c r="H63" s="154"/>
      <c r="I63" s="155"/>
      <c r="J63" s="156"/>
    </row>
    <row r="64" spans="8:10" x14ac:dyDescent="0.25">
      <c r="H64" s="154"/>
      <c r="I64" s="155"/>
      <c r="J64" s="156"/>
    </row>
    <row r="65" spans="8:10" x14ac:dyDescent="0.25">
      <c r="H65" s="154"/>
      <c r="I65" s="155"/>
      <c r="J65" s="156"/>
    </row>
    <row r="66" spans="8:10" x14ac:dyDescent="0.25">
      <c r="H66" s="154"/>
      <c r="I66" s="155"/>
      <c r="J66" s="156"/>
    </row>
    <row r="67" spans="8:10" x14ac:dyDescent="0.25">
      <c r="H67" s="154"/>
      <c r="I67" s="155"/>
      <c r="J67" s="156"/>
    </row>
    <row r="68" spans="8:10" x14ac:dyDescent="0.25">
      <c r="H68" s="154"/>
      <c r="I68" s="155"/>
      <c r="J68" s="156"/>
    </row>
    <row r="69" spans="8:10" x14ac:dyDescent="0.25">
      <c r="H69" s="154"/>
      <c r="I69" s="155"/>
      <c r="J69" s="156"/>
    </row>
    <row r="70" spans="8:10" x14ac:dyDescent="0.25">
      <c r="H70" s="154"/>
      <c r="I70" s="155"/>
      <c r="J70" s="156"/>
    </row>
    <row r="71" spans="8:10" x14ac:dyDescent="0.25">
      <c r="H71" s="154"/>
      <c r="I71" s="155"/>
      <c r="J71" s="156"/>
    </row>
    <row r="72" spans="8:10" x14ac:dyDescent="0.25">
      <c r="H72" s="154"/>
      <c r="I72" s="155"/>
      <c r="J72" s="156"/>
    </row>
    <row r="73" spans="8:10" x14ac:dyDescent="0.25">
      <c r="H73" s="154"/>
      <c r="I73" s="155"/>
      <c r="J73" s="156"/>
    </row>
    <row r="74" spans="8:10" x14ac:dyDescent="0.25">
      <c r="H74" s="154"/>
      <c r="I74" s="155"/>
      <c r="J74" s="156"/>
    </row>
    <row r="75" spans="8:10" x14ac:dyDescent="0.25">
      <c r="H75" s="154"/>
      <c r="I75" s="155"/>
      <c r="J75" s="156"/>
    </row>
    <row r="76" spans="8:10" x14ac:dyDescent="0.25">
      <c r="H76" s="154"/>
      <c r="I76" s="155"/>
      <c r="J76" s="156"/>
    </row>
    <row r="77" spans="8:10" x14ac:dyDescent="0.25">
      <c r="H77" s="154"/>
      <c r="I77" s="155"/>
      <c r="J77" s="156"/>
    </row>
    <row r="78" spans="8:10" x14ac:dyDescent="0.25">
      <c r="H78" s="154"/>
      <c r="I78" s="155"/>
      <c r="J78" s="156"/>
    </row>
    <row r="79" spans="8:10" x14ac:dyDescent="0.25">
      <c r="H79" s="154"/>
      <c r="I79" s="155"/>
      <c r="J79" s="156"/>
    </row>
    <row r="80" spans="8:10" x14ac:dyDescent="0.25">
      <c r="H80" s="154"/>
      <c r="I80" s="155"/>
      <c r="J80" s="156"/>
    </row>
    <row r="81" spans="8:10" x14ac:dyDescent="0.25">
      <c r="H81" s="154"/>
      <c r="I81" s="155"/>
      <c r="J81" s="156"/>
    </row>
    <row r="82" spans="8:10" x14ac:dyDescent="0.25">
      <c r="H82" s="154"/>
      <c r="I82" s="155"/>
      <c r="J82" s="156"/>
    </row>
    <row r="83" spans="8:10" x14ac:dyDescent="0.25">
      <c r="H83" s="154"/>
      <c r="I83" s="155"/>
      <c r="J83" s="156"/>
    </row>
    <row r="84" spans="8:10" x14ac:dyDescent="0.25">
      <c r="H84" s="154"/>
      <c r="I84" s="155"/>
      <c r="J84" s="156"/>
    </row>
    <row r="85" spans="8:10" x14ac:dyDescent="0.25">
      <c r="H85" s="154"/>
      <c r="I85" s="155"/>
      <c r="J85" s="156"/>
    </row>
    <row r="86" spans="8:10" x14ac:dyDescent="0.25">
      <c r="H86" s="154"/>
      <c r="I86" s="155"/>
      <c r="J86" s="156"/>
    </row>
    <row r="87" spans="8:10" x14ac:dyDescent="0.25">
      <c r="H87" s="154"/>
      <c r="I87" s="155"/>
      <c r="J87" s="156"/>
    </row>
    <row r="88" spans="8:10" x14ac:dyDescent="0.25">
      <c r="H88" s="154"/>
      <c r="J88" s="156"/>
    </row>
  </sheetData>
  <conditionalFormatting sqref="A25">
    <cfRule type="dataBar" priority="1">
      <dataBar>
        <cfvo type="min"/>
        <cfvo type="max"/>
        <color rgb="FF008AEF"/>
      </dataBar>
      <extLst>
        <ext xmlns:x14="http://schemas.microsoft.com/office/spreadsheetml/2009/9/main" uri="{B025F937-C7B1-47D3-B67F-A62EFF666E3E}">
          <x14:id>{B0D765F3-4F89-4AD0-AA7A-F305A6F89693}</x14:id>
        </ext>
      </extLst>
    </cfRule>
  </conditionalFormatting>
  <pageMargins left="0.7" right="0.7" top="0.75" bottom="0.75" header="0.3" footer="0.3"/>
  <pageSetup paperSize="9" orientation="portrait" r:id="rId1"/>
  <drawing r:id="rId2"/>
  <extLst>
    <ext xmlns:x14="http://schemas.microsoft.com/office/spreadsheetml/2009/9/main" uri="{78C0D931-6437-407d-A8EE-F0AAD7539E65}">
      <x14:conditionalFormattings>
        <x14:conditionalFormatting xmlns:xm="http://schemas.microsoft.com/office/excel/2006/main">
          <x14:cfRule type="dataBar" id="{B0D765F3-4F89-4AD0-AA7A-F305A6F89693}">
            <x14:dataBar minLength="0" maxLength="100" border="1" negativeBarBorderColorSameAsPositive="0">
              <x14:cfvo type="autoMin"/>
              <x14:cfvo type="autoMax"/>
              <x14:borderColor rgb="FF008AEF"/>
              <x14:negativeFillColor rgb="FFFF0000"/>
              <x14:negativeBorderColor rgb="FFFF0000"/>
              <x14:axisColor rgb="FF000000"/>
            </x14:dataBar>
          </x14:cfRule>
          <xm:sqref>A25</xm:sqref>
        </x14:conditionalFormatting>
      </x14:conditionalFormattings>
    </ext>
  </extLs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45"/>
  <sheetViews>
    <sheetView zoomScaleNormal="100" workbookViewId="0"/>
  </sheetViews>
  <sheetFormatPr defaultColWidth="9.08984375" defaultRowHeight="11.5" x14ac:dyDescent="0.3"/>
  <cols>
    <col min="1" max="1" width="26.90625" style="48" customWidth="1"/>
    <col min="2" max="2" width="6.54296875" style="48" customWidth="1"/>
    <col min="3" max="3" width="8.54296875" style="48" customWidth="1"/>
    <col min="4" max="4" width="7.08984375" style="48" customWidth="1"/>
    <col min="5" max="5" width="8.453125" style="48" customWidth="1"/>
    <col min="6" max="6" width="1.453125" style="48" customWidth="1"/>
    <col min="7" max="8" width="10.08984375" style="48" customWidth="1"/>
    <col min="9" max="10" width="9.08984375" style="48" customWidth="1"/>
    <col min="11" max="11" width="4.36328125" style="48" bestFit="1" customWidth="1"/>
    <col min="12" max="16384" width="9.08984375" style="48"/>
  </cols>
  <sheetData>
    <row r="1" spans="1:11" ht="30.75" customHeight="1" x14ac:dyDescent="0.3">
      <c r="A1" s="51" t="s">
        <v>705</v>
      </c>
      <c r="G1" s="330" t="s">
        <v>704</v>
      </c>
      <c r="H1" s="330"/>
    </row>
    <row r="2" spans="1:11" s="79" customFormat="1" ht="42" customHeight="1" x14ac:dyDescent="0.2">
      <c r="B2" s="107" t="s">
        <v>33</v>
      </c>
      <c r="C2" s="79" t="s">
        <v>266</v>
      </c>
      <c r="D2" s="107" t="s">
        <v>34</v>
      </c>
      <c r="E2" s="79" t="s">
        <v>267</v>
      </c>
      <c r="G2" s="79" t="s">
        <v>207</v>
      </c>
      <c r="H2" s="79" t="s">
        <v>703</v>
      </c>
    </row>
    <row r="3" spans="1:11" x14ac:dyDescent="0.3">
      <c r="A3" s="48" t="s">
        <v>25</v>
      </c>
      <c r="B3" s="48">
        <v>341</v>
      </c>
      <c r="C3" s="108">
        <v>439.33400000000006</v>
      </c>
      <c r="D3" s="48">
        <v>310</v>
      </c>
      <c r="E3" s="108">
        <v>391.66800000000001</v>
      </c>
      <c r="G3" s="108">
        <f t="shared" ref="G3:G16" si="0">D3-E3</f>
        <v>-81.668000000000006</v>
      </c>
      <c r="H3" s="48">
        <f t="shared" ref="H3:H16" si="1">ROUND((G3/E3)*100,0)</f>
        <v>-21</v>
      </c>
      <c r="J3" s="48" t="str">
        <f>CONCATENATE(K3,"; ",H3,"%")</f>
        <v>-82; -21%</v>
      </c>
      <c r="K3" s="108">
        <f>ROUND(G3,0)</f>
        <v>-82</v>
      </c>
    </row>
    <row r="4" spans="1:11" x14ac:dyDescent="0.3">
      <c r="A4" s="48" t="s">
        <v>24</v>
      </c>
      <c r="B4" s="48">
        <v>289</v>
      </c>
      <c r="C4" s="108">
        <v>616.6640000000001</v>
      </c>
      <c r="D4" s="48">
        <v>345</v>
      </c>
      <c r="E4" s="108">
        <v>419.33300000000003</v>
      </c>
      <c r="G4" s="108">
        <f t="shared" si="0"/>
        <v>-74.333000000000027</v>
      </c>
      <c r="H4" s="48">
        <f t="shared" si="1"/>
        <v>-18</v>
      </c>
      <c r="J4" s="48" t="str">
        <f t="shared" ref="J4:J16" si="2">CONCATENATE(K4,"; ",H4,"%")</f>
        <v>-74; -18%</v>
      </c>
      <c r="K4" s="108">
        <f t="shared" ref="K4:K16" si="3">ROUND(G4,0)</f>
        <v>-74</v>
      </c>
    </row>
    <row r="5" spans="1:11" x14ac:dyDescent="0.3">
      <c r="A5" s="48" t="s">
        <v>28</v>
      </c>
      <c r="B5" s="48">
        <v>178</v>
      </c>
      <c r="C5" s="108">
        <v>695.6640000000001</v>
      </c>
      <c r="D5" s="48">
        <v>255</v>
      </c>
      <c r="E5" s="108">
        <v>365</v>
      </c>
      <c r="G5" s="108">
        <f t="shared" si="0"/>
        <v>-110</v>
      </c>
      <c r="H5" s="48">
        <f t="shared" si="1"/>
        <v>-30</v>
      </c>
      <c r="J5" s="48" t="str">
        <f t="shared" si="2"/>
        <v>-110; -30%</v>
      </c>
      <c r="K5" s="108">
        <f t="shared" si="3"/>
        <v>-110</v>
      </c>
    </row>
    <row r="6" spans="1:11" x14ac:dyDescent="0.3">
      <c r="A6" s="48" t="s">
        <v>29</v>
      </c>
      <c r="B6" s="48">
        <v>612</v>
      </c>
      <c r="C6" s="108">
        <v>785.66700000000003</v>
      </c>
      <c r="D6" s="48">
        <v>574</v>
      </c>
      <c r="E6" s="108">
        <v>678.66700000000003</v>
      </c>
      <c r="G6" s="108">
        <f t="shared" si="0"/>
        <v>-104.66700000000003</v>
      </c>
      <c r="H6" s="48">
        <f t="shared" si="1"/>
        <v>-15</v>
      </c>
      <c r="J6" s="48" t="str">
        <f t="shared" si="2"/>
        <v>-105; -15%</v>
      </c>
      <c r="K6" s="108">
        <f t="shared" si="3"/>
        <v>-105</v>
      </c>
    </row>
    <row r="7" spans="1:11" x14ac:dyDescent="0.3">
      <c r="A7" s="48" t="s">
        <v>27</v>
      </c>
      <c r="B7" s="48">
        <v>369</v>
      </c>
      <c r="C7" s="108">
        <v>802.33300000000008</v>
      </c>
      <c r="D7" s="48">
        <v>412</v>
      </c>
      <c r="E7" s="108">
        <v>599.99799999999993</v>
      </c>
      <c r="G7" s="108">
        <f t="shared" si="0"/>
        <v>-187.99799999999993</v>
      </c>
      <c r="H7" s="48">
        <f t="shared" si="1"/>
        <v>-31</v>
      </c>
      <c r="J7" s="48" t="str">
        <f t="shared" si="2"/>
        <v>-188; -31%</v>
      </c>
      <c r="K7" s="108">
        <f t="shared" si="3"/>
        <v>-188</v>
      </c>
    </row>
    <row r="8" spans="1:11" x14ac:dyDescent="0.3">
      <c r="A8" s="48" t="s">
        <v>23</v>
      </c>
      <c r="B8" s="48">
        <v>798</v>
      </c>
      <c r="C8" s="108">
        <v>1494.3310000000001</v>
      </c>
      <c r="D8" s="48">
        <v>888</v>
      </c>
      <c r="E8" s="108">
        <v>1156.6689999999999</v>
      </c>
      <c r="G8" s="108">
        <f t="shared" si="0"/>
        <v>-268.66899999999987</v>
      </c>
      <c r="H8" s="48">
        <f t="shared" si="1"/>
        <v>-23</v>
      </c>
      <c r="J8" s="48" t="str">
        <f t="shared" si="2"/>
        <v>-269; -23%</v>
      </c>
      <c r="K8" s="108">
        <f t="shared" si="3"/>
        <v>-269</v>
      </c>
    </row>
    <row r="9" spans="1:11" x14ac:dyDescent="0.3">
      <c r="A9" s="48" t="s">
        <v>22</v>
      </c>
      <c r="B9" s="48">
        <v>1097</v>
      </c>
      <c r="C9" s="108">
        <v>2659.002</v>
      </c>
      <c r="D9" s="48">
        <v>1574</v>
      </c>
      <c r="E9" s="108">
        <v>1798.6669999999999</v>
      </c>
      <c r="G9" s="108">
        <f t="shared" si="0"/>
        <v>-224.66699999999992</v>
      </c>
      <c r="H9" s="48">
        <f t="shared" si="1"/>
        <v>-12</v>
      </c>
      <c r="J9" s="48" t="str">
        <f t="shared" si="2"/>
        <v>-225; -12%</v>
      </c>
      <c r="K9" s="108">
        <f t="shared" si="3"/>
        <v>-225</v>
      </c>
    </row>
    <row r="10" spans="1:11" x14ac:dyDescent="0.3">
      <c r="A10" s="48" t="s">
        <v>30</v>
      </c>
      <c r="B10" s="48">
        <v>2190</v>
      </c>
      <c r="C10" s="108">
        <v>3349.665</v>
      </c>
      <c r="D10" s="48">
        <v>2315</v>
      </c>
      <c r="E10" s="108">
        <v>2722.6689999999999</v>
      </c>
      <c r="G10" s="108">
        <f t="shared" si="0"/>
        <v>-407.66899999999987</v>
      </c>
      <c r="H10" s="48">
        <f t="shared" si="1"/>
        <v>-15</v>
      </c>
      <c r="J10" s="48" t="str">
        <f t="shared" si="2"/>
        <v>-408; -15%</v>
      </c>
      <c r="K10" s="108">
        <f t="shared" si="3"/>
        <v>-408</v>
      </c>
    </row>
    <row r="11" spans="1:11" x14ac:dyDescent="0.3">
      <c r="A11" s="48" t="s">
        <v>293</v>
      </c>
      <c r="B11" s="48">
        <v>2288</v>
      </c>
      <c r="C11" s="108">
        <v>4105</v>
      </c>
      <c r="D11" s="48">
        <v>2144</v>
      </c>
      <c r="E11" s="108">
        <v>3079.6680000000001</v>
      </c>
      <c r="G11" s="108">
        <f t="shared" si="0"/>
        <v>-935.66800000000012</v>
      </c>
      <c r="H11" s="48">
        <f t="shared" si="1"/>
        <v>-30</v>
      </c>
      <c r="J11" s="48" t="str">
        <f t="shared" si="2"/>
        <v>-936; -30%</v>
      </c>
      <c r="K11" s="108">
        <f t="shared" si="3"/>
        <v>-936</v>
      </c>
    </row>
    <row r="12" spans="1:11" x14ac:dyDescent="0.3">
      <c r="A12" s="48" t="s">
        <v>21</v>
      </c>
      <c r="B12" s="48">
        <v>2315</v>
      </c>
      <c r="C12" s="108">
        <v>4140.6669999999995</v>
      </c>
      <c r="D12" s="48">
        <v>2526</v>
      </c>
      <c r="E12" s="108">
        <v>3397</v>
      </c>
      <c r="G12" s="108">
        <f t="shared" si="0"/>
        <v>-871</v>
      </c>
      <c r="H12" s="48">
        <f t="shared" si="1"/>
        <v>-26</v>
      </c>
      <c r="J12" s="48" t="str">
        <f t="shared" si="2"/>
        <v>-871; -26%</v>
      </c>
      <c r="K12" s="108">
        <f t="shared" si="3"/>
        <v>-871</v>
      </c>
    </row>
    <row r="13" spans="1:11" x14ac:dyDescent="0.3">
      <c r="A13" s="48" t="s">
        <v>31</v>
      </c>
      <c r="B13" s="48">
        <v>5326</v>
      </c>
      <c r="C13" s="108">
        <v>5893.9999999999991</v>
      </c>
      <c r="D13" s="48">
        <v>4523</v>
      </c>
      <c r="E13" s="108">
        <v>6002.0000000000009</v>
      </c>
      <c r="G13" s="108">
        <f t="shared" si="0"/>
        <v>-1479.0000000000009</v>
      </c>
      <c r="H13" s="48">
        <f t="shared" si="1"/>
        <v>-25</v>
      </c>
      <c r="J13" s="48" t="str">
        <f t="shared" si="2"/>
        <v>-1479; -25%</v>
      </c>
      <c r="K13" s="108">
        <f t="shared" si="3"/>
        <v>-1479</v>
      </c>
    </row>
    <row r="14" spans="1:11" x14ac:dyDescent="0.3">
      <c r="A14" s="48" t="s">
        <v>26</v>
      </c>
      <c r="B14" s="48">
        <v>2953</v>
      </c>
      <c r="C14" s="108">
        <v>8547.6659999999993</v>
      </c>
      <c r="D14" s="48">
        <v>3882</v>
      </c>
      <c r="E14" s="108">
        <v>6042.9989999999998</v>
      </c>
      <c r="G14" s="108">
        <f t="shared" si="0"/>
        <v>-2160.9989999999998</v>
      </c>
      <c r="H14" s="48">
        <f t="shared" si="1"/>
        <v>-36</v>
      </c>
      <c r="J14" s="48" t="str">
        <f t="shared" si="2"/>
        <v>-2161; -36%</v>
      </c>
      <c r="K14" s="108">
        <f t="shared" si="3"/>
        <v>-2161</v>
      </c>
    </row>
    <row r="15" spans="1:11" x14ac:dyDescent="0.3">
      <c r="A15" s="48" t="s">
        <v>129</v>
      </c>
      <c r="B15" s="48">
        <v>4725</v>
      </c>
      <c r="C15" s="108">
        <v>8627.6659999999993</v>
      </c>
      <c r="D15" s="48">
        <v>5761</v>
      </c>
      <c r="E15" s="108">
        <v>7068.9999999999982</v>
      </c>
      <c r="G15" s="108">
        <f t="shared" si="0"/>
        <v>-1307.9999999999982</v>
      </c>
      <c r="H15" s="48">
        <f t="shared" si="1"/>
        <v>-19</v>
      </c>
      <c r="J15" s="48" t="str">
        <f t="shared" si="2"/>
        <v>-1308; -19%</v>
      </c>
      <c r="K15" s="108">
        <f t="shared" si="3"/>
        <v>-1308</v>
      </c>
    </row>
    <row r="16" spans="1:11" x14ac:dyDescent="0.3">
      <c r="A16" s="48" t="s">
        <v>32</v>
      </c>
      <c r="B16" s="48">
        <v>6652</v>
      </c>
      <c r="C16" s="108">
        <v>11559.334000000001</v>
      </c>
      <c r="D16" s="48">
        <v>8292</v>
      </c>
      <c r="E16" s="108">
        <v>9293.3320000000003</v>
      </c>
      <c r="G16" s="108">
        <f t="shared" si="0"/>
        <v>-1001.3320000000003</v>
      </c>
      <c r="H16" s="48">
        <f t="shared" si="1"/>
        <v>-11</v>
      </c>
      <c r="J16" s="48" t="str">
        <f t="shared" si="2"/>
        <v>-1001; -11%</v>
      </c>
      <c r="K16" s="108">
        <f t="shared" si="3"/>
        <v>-1001</v>
      </c>
    </row>
    <row r="17" spans="1:8" x14ac:dyDescent="0.3">
      <c r="C17" s="108"/>
      <c r="G17" s="108"/>
    </row>
    <row r="18" spans="1:8" ht="15" x14ac:dyDescent="0.3">
      <c r="A18" s="51" t="s">
        <v>276</v>
      </c>
      <c r="C18" s="108"/>
      <c r="G18" s="108"/>
    </row>
    <row r="19" spans="1:8" x14ac:dyDescent="0.3">
      <c r="A19" s="48" t="s">
        <v>120</v>
      </c>
      <c r="B19" s="48">
        <v>462</v>
      </c>
      <c r="C19" s="108">
        <v>717.33199999999999</v>
      </c>
      <c r="D19" s="48">
        <v>408</v>
      </c>
      <c r="E19" s="108">
        <v>739.66700000000003</v>
      </c>
      <c r="G19" s="108">
        <f t="shared" ref="G19:G45" si="4">D19-E19</f>
        <v>-331.66700000000003</v>
      </c>
      <c r="H19" s="48">
        <f t="shared" ref="H19:H45" si="5">ROUND((G19/E19)*100,0)</f>
        <v>-45</v>
      </c>
    </row>
    <row r="20" spans="1:8" x14ac:dyDescent="0.3">
      <c r="A20" s="48" t="s">
        <v>124</v>
      </c>
      <c r="B20" s="48">
        <v>1418</v>
      </c>
      <c r="C20" s="108">
        <v>2161.6659999999997</v>
      </c>
      <c r="D20" s="48">
        <v>1987</v>
      </c>
      <c r="E20" s="108">
        <v>2251.9979999999996</v>
      </c>
      <c r="G20" s="108">
        <f t="shared" si="4"/>
        <v>-264.99799999999959</v>
      </c>
      <c r="H20" s="48">
        <f t="shared" si="5"/>
        <v>-12</v>
      </c>
    </row>
    <row r="21" spans="1:8" x14ac:dyDescent="0.3">
      <c r="A21" s="48" t="s">
        <v>129</v>
      </c>
      <c r="B21" s="48">
        <v>6395</v>
      </c>
      <c r="C21" s="108">
        <v>12682.002999999997</v>
      </c>
      <c r="D21" s="48">
        <v>9089</v>
      </c>
      <c r="E21" s="108">
        <v>10682.333000000001</v>
      </c>
      <c r="G21" s="108">
        <f t="shared" si="4"/>
        <v>-1593.3330000000005</v>
      </c>
      <c r="H21" s="48">
        <f t="shared" si="5"/>
        <v>-15</v>
      </c>
    </row>
    <row r="22" spans="1:8" x14ac:dyDescent="0.3">
      <c r="A22" s="48" t="s">
        <v>123</v>
      </c>
      <c r="B22" s="48">
        <v>3646</v>
      </c>
      <c r="C22" s="108">
        <v>4889.3330000000005</v>
      </c>
      <c r="D22" s="48">
        <v>3784</v>
      </c>
      <c r="E22" s="108">
        <v>4439.0010000000002</v>
      </c>
      <c r="G22" s="108">
        <f t="shared" si="4"/>
        <v>-655.0010000000002</v>
      </c>
      <c r="H22" s="48">
        <f t="shared" si="5"/>
        <v>-15</v>
      </c>
    </row>
    <row r="23" spans="1:8" x14ac:dyDescent="0.3">
      <c r="A23" s="48" t="s">
        <v>126</v>
      </c>
      <c r="B23" s="48">
        <v>8038</v>
      </c>
      <c r="C23" s="108">
        <v>8995.6669999999995</v>
      </c>
      <c r="D23" s="48">
        <v>7352</v>
      </c>
      <c r="E23" s="108">
        <v>7769.6670000000013</v>
      </c>
      <c r="G23" s="108">
        <f t="shared" si="4"/>
        <v>-417.66700000000128</v>
      </c>
      <c r="H23" s="48">
        <f t="shared" si="5"/>
        <v>-5</v>
      </c>
    </row>
    <row r="24" spans="1:8" x14ac:dyDescent="0.3">
      <c r="A24" s="48" t="s">
        <v>121</v>
      </c>
      <c r="B24" s="48">
        <v>3332</v>
      </c>
      <c r="C24" s="108">
        <v>3656.6660000000002</v>
      </c>
      <c r="D24" s="48">
        <v>2524</v>
      </c>
      <c r="E24" s="108">
        <v>2808.3310000000001</v>
      </c>
      <c r="G24" s="108">
        <f t="shared" si="4"/>
        <v>-284.33100000000013</v>
      </c>
      <c r="H24" s="48">
        <f t="shared" si="5"/>
        <v>-10</v>
      </c>
    </row>
    <row r="25" spans="1:8" x14ac:dyDescent="0.3">
      <c r="A25" s="48" t="s">
        <v>114</v>
      </c>
      <c r="B25" s="48">
        <v>1796</v>
      </c>
      <c r="C25" s="108">
        <v>1865.6669999999999</v>
      </c>
      <c r="D25" s="48">
        <v>1966</v>
      </c>
      <c r="E25" s="108">
        <v>2050</v>
      </c>
      <c r="G25" s="108">
        <f t="shared" si="4"/>
        <v>-84</v>
      </c>
      <c r="H25" s="48">
        <f t="shared" si="5"/>
        <v>-4</v>
      </c>
    </row>
    <row r="26" spans="1:8" x14ac:dyDescent="0.3">
      <c r="A26" s="48" t="s">
        <v>118</v>
      </c>
      <c r="B26" s="48">
        <v>778</v>
      </c>
      <c r="C26" s="108">
        <v>1621.3319999999999</v>
      </c>
      <c r="D26" s="48">
        <v>1066</v>
      </c>
      <c r="E26" s="108">
        <v>1658.3330000000001</v>
      </c>
      <c r="G26" s="108">
        <f t="shared" si="4"/>
        <v>-592.33300000000008</v>
      </c>
      <c r="H26" s="48">
        <f t="shared" si="5"/>
        <v>-36</v>
      </c>
    </row>
    <row r="27" spans="1:8" x14ac:dyDescent="0.3">
      <c r="A27" s="48" t="s">
        <v>22</v>
      </c>
      <c r="B27" s="48">
        <v>1427</v>
      </c>
      <c r="C27" s="108">
        <v>2250.3330000000001</v>
      </c>
      <c r="D27" s="48">
        <v>2295</v>
      </c>
      <c r="E27" s="108">
        <v>2191.3340000000003</v>
      </c>
      <c r="G27" s="108">
        <f t="shared" si="4"/>
        <v>103.66599999999971</v>
      </c>
      <c r="H27" s="48">
        <f t="shared" si="5"/>
        <v>5</v>
      </c>
    </row>
    <row r="28" spans="1:8" x14ac:dyDescent="0.3">
      <c r="A28" s="48" t="s">
        <v>113</v>
      </c>
      <c r="B28" s="48">
        <v>379</v>
      </c>
      <c r="C28" s="108">
        <v>859.33199999999999</v>
      </c>
      <c r="D28" s="48">
        <v>567</v>
      </c>
      <c r="E28" s="108">
        <v>806.66599999999994</v>
      </c>
      <c r="G28" s="108">
        <f t="shared" si="4"/>
        <v>-239.66599999999994</v>
      </c>
      <c r="H28" s="48">
        <f t="shared" si="5"/>
        <v>-30</v>
      </c>
    </row>
    <row r="29" spans="1:8" x14ac:dyDescent="0.3">
      <c r="A29" s="48" t="s">
        <v>23</v>
      </c>
      <c r="B29" s="48">
        <v>2330</v>
      </c>
      <c r="C29" s="108">
        <v>3487.3339999999998</v>
      </c>
      <c r="D29" s="48">
        <v>2559</v>
      </c>
      <c r="E29" s="108">
        <v>3235.3290000000002</v>
      </c>
      <c r="G29" s="108">
        <f t="shared" si="4"/>
        <v>-676.32900000000018</v>
      </c>
      <c r="H29" s="48">
        <f t="shared" si="5"/>
        <v>-21</v>
      </c>
    </row>
    <row r="30" spans="1:8" x14ac:dyDescent="0.3">
      <c r="A30" s="48" t="s">
        <v>127</v>
      </c>
      <c r="B30" s="48">
        <v>17516</v>
      </c>
      <c r="C30" s="108">
        <v>18881.669000000005</v>
      </c>
      <c r="D30" s="48">
        <v>18786</v>
      </c>
      <c r="E30" s="108">
        <v>20125.338</v>
      </c>
      <c r="G30" s="108">
        <f t="shared" si="4"/>
        <v>-1339.3379999999997</v>
      </c>
      <c r="H30" s="48">
        <f t="shared" si="5"/>
        <v>-7</v>
      </c>
    </row>
    <row r="31" spans="1:8" x14ac:dyDescent="0.3">
      <c r="A31" s="48" t="s">
        <v>128</v>
      </c>
      <c r="B31" s="48">
        <v>18118</v>
      </c>
      <c r="C31" s="108">
        <v>21069.333999999995</v>
      </c>
      <c r="D31" s="48">
        <v>21002</v>
      </c>
      <c r="E31" s="108">
        <v>21243.331999999999</v>
      </c>
      <c r="G31" s="108">
        <f t="shared" si="4"/>
        <v>-241.33199999999852</v>
      </c>
      <c r="H31" s="48">
        <f t="shared" si="5"/>
        <v>-1</v>
      </c>
    </row>
    <row r="32" spans="1:8" x14ac:dyDescent="0.3">
      <c r="A32" s="48" t="s">
        <v>24</v>
      </c>
      <c r="B32" s="48">
        <v>487</v>
      </c>
      <c r="C32" s="108">
        <v>1009.3309999999999</v>
      </c>
      <c r="D32" s="48">
        <v>930</v>
      </c>
      <c r="E32" s="108">
        <v>1018.331</v>
      </c>
      <c r="G32" s="108">
        <f t="shared" si="4"/>
        <v>-88.331000000000017</v>
      </c>
      <c r="H32" s="48">
        <f t="shared" si="5"/>
        <v>-9</v>
      </c>
    </row>
    <row r="33" spans="1:8" x14ac:dyDescent="0.3">
      <c r="A33" s="48" t="s">
        <v>122</v>
      </c>
      <c r="B33" s="48">
        <v>829</v>
      </c>
      <c r="C33" s="108">
        <v>1961.6680000000001</v>
      </c>
      <c r="D33" s="48">
        <v>1251</v>
      </c>
      <c r="E33" s="108">
        <v>1802.3339999999996</v>
      </c>
      <c r="G33" s="108">
        <f t="shared" si="4"/>
        <v>-551.33399999999961</v>
      </c>
      <c r="H33" s="48">
        <f t="shared" si="5"/>
        <v>-31</v>
      </c>
    </row>
    <row r="34" spans="1:8" x14ac:dyDescent="0.3">
      <c r="A34" s="48" t="s">
        <v>117</v>
      </c>
      <c r="B34" s="48">
        <v>607</v>
      </c>
      <c r="C34" s="108">
        <v>1310.3329999999999</v>
      </c>
      <c r="D34" s="48">
        <v>787</v>
      </c>
      <c r="E34" s="108">
        <v>1084.998</v>
      </c>
      <c r="G34" s="108">
        <f t="shared" si="4"/>
        <v>-297.99800000000005</v>
      </c>
      <c r="H34" s="48">
        <f t="shared" si="5"/>
        <v>-27</v>
      </c>
    </row>
    <row r="35" spans="1:8" x14ac:dyDescent="0.3">
      <c r="A35" s="48" t="s">
        <v>25</v>
      </c>
      <c r="B35" s="48">
        <v>258</v>
      </c>
      <c r="C35" s="108">
        <v>456.33199999999999</v>
      </c>
      <c r="D35" s="48">
        <v>308</v>
      </c>
      <c r="E35" s="108">
        <v>393</v>
      </c>
      <c r="G35" s="108">
        <f t="shared" si="4"/>
        <v>-85</v>
      </c>
      <c r="H35" s="48">
        <f t="shared" si="5"/>
        <v>-22</v>
      </c>
    </row>
    <row r="36" spans="1:8" x14ac:dyDescent="0.3">
      <c r="A36" s="48" t="s">
        <v>125</v>
      </c>
      <c r="B36" s="48">
        <v>2501</v>
      </c>
      <c r="C36" s="108">
        <v>2590.6650000000004</v>
      </c>
      <c r="D36" s="48">
        <v>2453</v>
      </c>
      <c r="E36" s="108">
        <v>2426.6689999999994</v>
      </c>
      <c r="G36" s="108">
        <f t="shared" si="4"/>
        <v>26.331000000000586</v>
      </c>
      <c r="H36" s="48">
        <f t="shared" si="5"/>
        <v>1</v>
      </c>
    </row>
    <row r="37" spans="1:8" x14ac:dyDescent="0.3">
      <c r="A37" s="48" t="s">
        <v>115</v>
      </c>
      <c r="B37" s="48">
        <v>185</v>
      </c>
      <c r="C37" s="108">
        <v>466.33499999999998</v>
      </c>
      <c r="D37" s="48">
        <v>375</v>
      </c>
      <c r="E37" s="108">
        <v>440.66700000000003</v>
      </c>
      <c r="G37" s="108">
        <f t="shared" si="4"/>
        <v>-65.66700000000003</v>
      </c>
      <c r="H37" s="48">
        <f t="shared" si="5"/>
        <v>-15</v>
      </c>
    </row>
    <row r="38" spans="1:8" x14ac:dyDescent="0.3">
      <c r="A38" s="48" t="s">
        <v>26</v>
      </c>
      <c r="B38" s="48">
        <v>13617</v>
      </c>
      <c r="C38" s="108">
        <v>20697.334999999999</v>
      </c>
      <c r="D38" s="48">
        <v>18252</v>
      </c>
      <c r="E38" s="108">
        <v>18991.663999999997</v>
      </c>
      <c r="G38" s="108">
        <f t="shared" si="4"/>
        <v>-739.66399999999703</v>
      </c>
      <c r="H38" s="48">
        <f t="shared" si="5"/>
        <v>-4</v>
      </c>
    </row>
    <row r="39" spans="1:8" x14ac:dyDescent="0.3">
      <c r="A39" s="48" t="s">
        <v>27</v>
      </c>
      <c r="B39" s="48">
        <v>431</v>
      </c>
      <c r="C39" s="108">
        <v>845.66599999999994</v>
      </c>
      <c r="D39" s="48">
        <v>633</v>
      </c>
      <c r="E39" s="108">
        <v>870.66699999999992</v>
      </c>
      <c r="G39" s="108">
        <f t="shared" si="4"/>
        <v>-237.66699999999992</v>
      </c>
      <c r="H39" s="48">
        <f t="shared" si="5"/>
        <v>-27</v>
      </c>
    </row>
    <row r="40" spans="1:8" x14ac:dyDescent="0.3">
      <c r="A40" s="48" t="s">
        <v>116</v>
      </c>
      <c r="B40" s="48">
        <v>1175</v>
      </c>
      <c r="C40" s="108">
        <v>1484.3330000000001</v>
      </c>
      <c r="D40" s="48">
        <v>1263</v>
      </c>
      <c r="E40" s="108">
        <v>1595.6670000000004</v>
      </c>
      <c r="G40" s="108">
        <f t="shared" si="4"/>
        <v>-332.66700000000037</v>
      </c>
      <c r="H40" s="48">
        <f t="shared" si="5"/>
        <v>-21</v>
      </c>
    </row>
    <row r="41" spans="1:8" x14ac:dyDescent="0.3">
      <c r="A41" s="48" t="s">
        <v>119</v>
      </c>
      <c r="B41" s="48">
        <v>530</v>
      </c>
      <c r="C41" s="108">
        <v>902.66600000000005</v>
      </c>
      <c r="D41" s="48">
        <v>463</v>
      </c>
      <c r="E41" s="108">
        <v>801.66699999999992</v>
      </c>
      <c r="G41" s="108">
        <f t="shared" si="4"/>
        <v>-338.66699999999992</v>
      </c>
      <c r="H41" s="48">
        <f t="shared" si="5"/>
        <v>-42</v>
      </c>
    </row>
    <row r="42" spans="1:8" x14ac:dyDescent="0.3">
      <c r="A42" s="48" t="s">
        <v>30</v>
      </c>
      <c r="B42" s="48">
        <v>4428</v>
      </c>
      <c r="C42" s="108">
        <v>6918.3329999999987</v>
      </c>
      <c r="D42" s="48">
        <v>5564</v>
      </c>
      <c r="E42" s="108">
        <v>6302.9980000000005</v>
      </c>
      <c r="G42" s="108">
        <f t="shared" si="4"/>
        <v>-738.9980000000005</v>
      </c>
      <c r="H42" s="48">
        <f t="shared" si="5"/>
        <v>-12</v>
      </c>
    </row>
    <row r="43" spans="1:8" x14ac:dyDescent="0.3">
      <c r="A43" s="48" t="s">
        <v>131</v>
      </c>
      <c r="B43" s="48">
        <v>18718</v>
      </c>
      <c r="C43" s="108">
        <v>20919.336000000003</v>
      </c>
      <c r="D43" s="48">
        <v>20604</v>
      </c>
      <c r="E43" s="108">
        <v>19213.331000000002</v>
      </c>
      <c r="G43" s="108">
        <f t="shared" si="4"/>
        <v>1390.6689999999981</v>
      </c>
      <c r="H43" s="48">
        <f t="shared" si="5"/>
        <v>7</v>
      </c>
    </row>
    <row r="44" spans="1:8" x14ac:dyDescent="0.3">
      <c r="A44" s="48" t="s">
        <v>130</v>
      </c>
      <c r="B44" s="48">
        <v>12456</v>
      </c>
      <c r="C44" s="108">
        <v>19513.333999999999</v>
      </c>
      <c r="D44" s="48">
        <v>15128</v>
      </c>
      <c r="E44" s="108">
        <v>18568.998</v>
      </c>
      <c r="G44" s="108">
        <f t="shared" si="4"/>
        <v>-3440.9979999999996</v>
      </c>
      <c r="H44" s="48">
        <f t="shared" si="5"/>
        <v>-19</v>
      </c>
    </row>
    <row r="45" spans="1:8" x14ac:dyDescent="0.3">
      <c r="A45" s="48" t="s">
        <v>11</v>
      </c>
      <c r="B45" s="48">
        <v>121857</v>
      </c>
      <c r="C45" s="108">
        <v>162213.33500000002</v>
      </c>
      <c r="D45" s="48">
        <v>141396</v>
      </c>
      <c r="E45" s="108">
        <v>153512.32000000001</v>
      </c>
      <c r="G45" s="108">
        <f t="shared" si="4"/>
        <v>-12116.320000000007</v>
      </c>
      <c r="H45" s="48">
        <f t="shared" si="5"/>
        <v>-8</v>
      </c>
    </row>
  </sheetData>
  <mergeCells count="1">
    <mergeCell ref="G1:H1"/>
  </mergeCells>
  <pageMargins left="0.7" right="0.7" top="0.75" bottom="0.75" header="0.3" footer="0.3"/>
  <pageSetup paperSize="9" orientation="portrait" r:id="rId1"/>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50"/>
  <sheetViews>
    <sheetView zoomScaleNormal="100" workbookViewId="0"/>
  </sheetViews>
  <sheetFormatPr defaultColWidth="9.08984375" defaultRowHeight="13.5" x14ac:dyDescent="0.25"/>
  <cols>
    <col min="1" max="1" width="32.453125" style="149" customWidth="1"/>
    <col min="2" max="2" width="10.453125" style="149" customWidth="1"/>
    <col min="3" max="6" width="9.90625" style="149" customWidth="1"/>
    <col min="7" max="8" width="16" style="149" customWidth="1"/>
    <col min="9" max="9" width="53.54296875" style="149" customWidth="1"/>
    <col min="10" max="10" width="53.08984375" style="149" customWidth="1"/>
    <col min="11" max="16384" width="9.08984375" style="149"/>
  </cols>
  <sheetData>
    <row r="1" spans="1:9" s="148" customFormat="1" ht="34.5" customHeight="1" x14ac:dyDescent="0.3">
      <c r="A1" s="235" t="s">
        <v>706</v>
      </c>
      <c r="B1" s="235" t="s">
        <v>736</v>
      </c>
      <c r="C1" s="235" t="s">
        <v>291</v>
      </c>
      <c r="D1" s="235" t="s">
        <v>292</v>
      </c>
      <c r="E1" s="235" t="s">
        <v>707</v>
      </c>
      <c r="F1" s="235" t="s">
        <v>708</v>
      </c>
      <c r="G1" s="147"/>
      <c r="H1" s="147"/>
      <c r="I1" s="147"/>
    </row>
    <row r="2" spans="1:9" ht="14" x14ac:dyDescent="0.3">
      <c r="A2" s="236" t="s">
        <v>275</v>
      </c>
      <c r="B2" s="236">
        <v>147</v>
      </c>
      <c r="C2" s="237">
        <v>49</v>
      </c>
      <c r="D2" s="237">
        <v>85</v>
      </c>
      <c r="E2" s="238">
        <v>-36</v>
      </c>
      <c r="F2" s="239">
        <v>-0.42399999999999999</v>
      </c>
    </row>
    <row r="3" spans="1:9" ht="14" x14ac:dyDescent="0.3">
      <c r="A3" s="236" t="s">
        <v>268</v>
      </c>
      <c r="B3" s="236">
        <v>1955</v>
      </c>
      <c r="C3" s="237">
        <v>983</v>
      </c>
      <c r="D3" s="237">
        <v>1104</v>
      </c>
      <c r="E3" s="238">
        <v>-121</v>
      </c>
      <c r="F3" s="239">
        <v>-0.11</v>
      </c>
    </row>
    <row r="4" spans="1:9" ht="14" x14ac:dyDescent="0.3">
      <c r="A4" s="236" t="s">
        <v>222</v>
      </c>
      <c r="B4" s="236">
        <v>2250</v>
      </c>
      <c r="C4" s="238">
        <v>1084</v>
      </c>
      <c r="D4" s="237">
        <v>1271</v>
      </c>
      <c r="E4" s="238">
        <v>-187</v>
      </c>
      <c r="F4" s="239">
        <v>-0.14699999999999999</v>
      </c>
    </row>
    <row r="5" spans="1:9" ht="14" x14ac:dyDescent="0.3">
      <c r="A5" s="236" t="s">
        <v>223</v>
      </c>
      <c r="B5" s="236">
        <v>2364</v>
      </c>
      <c r="C5" s="238">
        <v>826</v>
      </c>
      <c r="D5" s="238">
        <v>1292</v>
      </c>
      <c r="E5" s="238">
        <v>-466</v>
      </c>
      <c r="F5" s="239">
        <v>-0.36099999999999999</v>
      </c>
    </row>
    <row r="6" spans="1:9" ht="14" x14ac:dyDescent="0.3">
      <c r="A6" s="236" t="s">
        <v>274</v>
      </c>
      <c r="B6" s="236">
        <v>2478</v>
      </c>
      <c r="C6" s="238">
        <v>1028</v>
      </c>
      <c r="D6" s="238">
        <v>1529</v>
      </c>
      <c r="E6" s="238">
        <v>-501</v>
      </c>
      <c r="F6" s="239">
        <v>-0.32800000000000001</v>
      </c>
    </row>
    <row r="7" spans="1:9" ht="14" x14ac:dyDescent="0.3">
      <c r="A7" s="236" t="s">
        <v>224</v>
      </c>
      <c r="B7" s="236">
        <v>8755</v>
      </c>
      <c r="C7" s="238">
        <v>4694</v>
      </c>
      <c r="D7" s="238">
        <v>5303</v>
      </c>
      <c r="E7" s="238">
        <v>-609</v>
      </c>
      <c r="F7" s="239">
        <v>-0.115</v>
      </c>
    </row>
    <row r="8" spans="1:9" ht="14" x14ac:dyDescent="0.3">
      <c r="A8" s="236" t="s">
        <v>225</v>
      </c>
      <c r="B8" s="236">
        <v>4150</v>
      </c>
      <c r="C8" s="238">
        <v>1559</v>
      </c>
      <c r="D8" s="238">
        <v>2195</v>
      </c>
      <c r="E8" s="238">
        <v>-636</v>
      </c>
      <c r="F8" s="239">
        <v>-0.28999999999999998</v>
      </c>
    </row>
    <row r="9" spans="1:9" ht="14" x14ac:dyDescent="0.3">
      <c r="A9" s="236" t="s">
        <v>226</v>
      </c>
      <c r="B9" s="236">
        <v>6229</v>
      </c>
      <c r="C9" s="238">
        <v>2839</v>
      </c>
      <c r="D9" s="238">
        <v>3578</v>
      </c>
      <c r="E9" s="238">
        <v>-739</v>
      </c>
      <c r="F9" s="239">
        <v>-0.20699999999999999</v>
      </c>
    </row>
    <row r="10" spans="1:9" ht="14" x14ac:dyDescent="0.3">
      <c r="A10" s="236" t="s">
        <v>271</v>
      </c>
      <c r="B10" s="236">
        <v>9447</v>
      </c>
      <c r="C10" s="238">
        <v>4498</v>
      </c>
      <c r="D10" s="238">
        <v>5343</v>
      </c>
      <c r="E10" s="238">
        <v>-845</v>
      </c>
      <c r="F10" s="239">
        <v>-0.158</v>
      </c>
    </row>
    <row r="11" spans="1:9" ht="14" x14ac:dyDescent="0.3">
      <c r="A11" s="236" t="s">
        <v>272</v>
      </c>
      <c r="B11" s="236">
        <v>10683</v>
      </c>
      <c r="C11" s="238">
        <v>5054</v>
      </c>
      <c r="D11" s="238">
        <v>5918</v>
      </c>
      <c r="E11" s="238">
        <v>-864</v>
      </c>
      <c r="F11" s="239">
        <v>-0.14599999999999999</v>
      </c>
    </row>
    <row r="12" spans="1:9" ht="14" x14ac:dyDescent="0.3">
      <c r="A12" s="236" t="s">
        <v>227</v>
      </c>
      <c r="B12" s="236">
        <v>5885</v>
      </c>
      <c r="C12" s="238">
        <v>2324</v>
      </c>
      <c r="D12" s="238">
        <v>3265</v>
      </c>
      <c r="E12" s="238">
        <v>-941</v>
      </c>
      <c r="F12" s="239">
        <v>-0.28799999999999998</v>
      </c>
    </row>
    <row r="13" spans="1:9" ht="14" x14ac:dyDescent="0.3">
      <c r="A13" s="236" t="s">
        <v>228</v>
      </c>
      <c r="B13" s="236">
        <v>12626</v>
      </c>
      <c r="C13" s="238">
        <v>5465</v>
      </c>
      <c r="D13" s="238">
        <v>7126</v>
      </c>
      <c r="E13" s="238">
        <v>-1661</v>
      </c>
      <c r="F13" s="239">
        <v>-0.23300000000000001</v>
      </c>
    </row>
    <row r="14" spans="1:9" ht="14" x14ac:dyDescent="0.3">
      <c r="A14" s="236" t="s">
        <v>229</v>
      </c>
      <c r="B14" s="236">
        <v>16795</v>
      </c>
      <c r="C14" s="238">
        <v>7173</v>
      </c>
      <c r="D14" s="238">
        <v>9298</v>
      </c>
      <c r="E14" s="238">
        <v>-2125</v>
      </c>
      <c r="F14" s="239">
        <v>-0.22900000000000001</v>
      </c>
    </row>
    <row r="15" spans="1:9" ht="14" x14ac:dyDescent="0.3">
      <c r="A15" s="236" t="s">
        <v>273</v>
      </c>
      <c r="B15" s="236">
        <v>10992</v>
      </c>
      <c r="C15" s="238">
        <v>2890</v>
      </c>
      <c r="D15" s="238">
        <v>5834</v>
      </c>
      <c r="E15" s="238">
        <v>-2944</v>
      </c>
      <c r="F15" s="239">
        <v>-0.505</v>
      </c>
    </row>
    <row r="16" spans="1:9" ht="14" x14ac:dyDescent="0.3">
      <c r="A16" s="236" t="s">
        <v>230</v>
      </c>
      <c r="B16" s="236">
        <v>18090</v>
      </c>
      <c r="C16" s="238">
        <v>6494</v>
      </c>
      <c r="D16" s="238">
        <v>9984</v>
      </c>
      <c r="E16" s="238">
        <v>-3490</v>
      </c>
      <c r="F16" s="239">
        <v>-0.35</v>
      </c>
    </row>
    <row r="17" spans="1:6" ht="14" x14ac:dyDescent="0.3">
      <c r="A17" s="236" t="s">
        <v>270</v>
      </c>
      <c r="B17" s="236">
        <v>30809</v>
      </c>
      <c r="C17" s="238">
        <v>12571</v>
      </c>
      <c r="D17" s="238">
        <v>16995</v>
      </c>
      <c r="E17" s="238">
        <v>-4424</v>
      </c>
      <c r="F17" s="239">
        <v>-0.26</v>
      </c>
    </row>
    <row r="18" spans="1:6" ht="14" x14ac:dyDescent="0.3">
      <c r="A18" s="236" t="s">
        <v>231</v>
      </c>
      <c r="B18" s="236">
        <v>19377</v>
      </c>
      <c r="C18" s="238">
        <v>5433</v>
      </c>
      <c r="D18" s="238">
        <v>10315</v>
      </c>
      <c r="E18" s="238">
        <v>-4882</v>
      </c>
      <c r="F18" s="239">
        <v>-0.47299999999999998</v>
      </c>
    </row>
    <row r="19" spans="1:6" ht="14" x14ac:dyDescent="0.3">
      <c r="A19" s="236" t="s">
        <v>232</v>
      </c>
      <c r="B19" s="236">
        <v>29682</v>
      </c>
      <c r="C19" s="238">
        <v>10482</v>
      </c>
      <c r="D19" s="238">
        <v>16191</v>
      </c>
      <c r="E19" s="238">
        <v>-5709</v>
      </c>
      <c r="F19" s="239">
        <v>-0.35299999999999998</v>
      </c>
    </row>
    <row r="20" spans="1:6" ht="14" x14ac:dyDescent="0.3">
      <c r="A20" s="236" t="s">
        <v>269</v>
      </c>
      <c r="B20" s="236">
        <v>26983</v>
      </c>
      <c r="C20" s="238">
        <v>8084</v>
      </c>
      <c r="D20" s="238">
        <v>14275</v>
      </c>
      <c r="E20" s="238">
        <v>-6191</v>
      </c>
      <c r="F20" s="239">
        <v>-0.434</v>
      </c>
    </row>
    <row r="21" spans="1:6" ht="14" x14ac:dyDescent="0.3">
      <c r="A21" s="236" t="s">
        <v>792</v>
      </c>
      <c r="B21" s="236">
        <v>48554</v>
      </c>
      <c r="C21" s="238">
        <v>16480</v>
      </c>
      <c r="D21" s="238">
        <v>26332</v>
      </c>
      <c r="E21" s="238">
        <v>-9852</v>
      </c>
      <c r="F21" s="239">
        <v>-0.374</v>
      </c>
    </row>
    <row r="22" spans="1:6" ht="14" x14ac:dyDescent="0.3">
      <c r="A22" s="236" t="s">
        <v>233</v>
      </c>
      <c r="B22" s="236">
        <v>81502</v>
      </c>
      <c r="C22" s="238">
        <v>23310</v>
      </c>
      <c r="D22" s="237">
        <v>43964</v>
      </c>
      <c r="E22" s="238">
        <v>-20654</v>
      </c>
      <c r="F22" s="239">
        <v>-0.47</v>
      </c>
    </row>
    <row r="23" spans="1:6" s="150" customFormat="1" ht="14" x14ac:dyDescent="0.3">
      <c r="D23" s="151"/>
      <c r="F23" s="152"/>
    </row>
    <row r="29" spans="1:6" ht="14" x14ac:dyDescent="0.3">
      <c r="A29" s="318" t="s">
        <v>698</v>
      </c>
      <c r="B29" s="319" t="s">
        <v>827</v>
      </c>
      <c r="C29" s="69"/>
    </row>
    <row r="30" spans="1:6" ht="14" x14ac:dyDescent="0.3">
      <c r="A30" s="317" t="s">
        <v>177</v>
      </c>
      <c r="B30" s="66" t="s">
        <v>157</v>
      </c>
      <c r="C30" s="66"/>
    </row>
    <row r="31" spans="1:6" ht="14" x14ac:dyDescent="0.3">
      <c r="A31" s="317" t="s">
        <v>172</v>
      </c>
      <c r="B31" s="66" t="s">
        <v>152</v>
      </c>
      <c r="C31" s="66"/>
    </row>
    <row r="32" spans="1:6" ht="14" x14ac:dyDescent="0.3">
      <c r="A32" s="317" t="s">
        <v>169</v>
      </c>
      <c r="B32" s="66" t="s">
        <v>149</v>
      </c>
      <c r="C32" s="66"/>
    </row>
    <row r="33" spans="1:3" ht="14" x14ac:dyDescent="0.3">
      <c r="A33" s="317" t="s">
        <v>181</v>
      </c>
      <c r="B33" s="66" t="s">
        <v>161</v>
      </c>
      <c r="C33" s="66"/>
    </row>
    <row r="34" spans="1:3" ht="14" x14ac:dyDescent="0.3">
      <c r="A34" s="317" t="s">
        <v>175</v>
      </c>
      <c r="B34" s="66" t="s">
        <v>155</v>
      </c>
      <c r="C34" s="66"/>
    </row>
    <row r="35" spans="1:3" ht="14" x14ac:dyDescent="0.3">
      <c r="A35" s="317" t="s">
        <v>173</v>
      </c>
      <c r="B35" s="66" t="s">
        <v>153</v>
      </c>
      <c r="C35" s="66"/>
    </row>
    <row r="36" spans="1:3" ht="14" x14ac:dyDescent="0.3">
      <c r="A36" s="317" t="s">
        <v>171</v>
      </c>
      <c r="B36" s="66" t="s">
        <v>151</v>
      </c>
      <c r="C36" s="66"/>
    </row>
    <row r="37" spans="1:3" ht="14" x14ac:dyDescent="0.3">
      <c r="A37" s="317" t="s">
        <v>170</v>
      </c>
      <c r="B37" s="66" t="s">
        <v>150</v>
      </c>
      <c r="C37" s="66"/>
    </row>
    <row r="38" spans="1:3" ht="14" x14ac:dyDescent="0.3">
      <c r="A38" s="317" t="s">
        <v>176</v>
      </c>
      <c r="B38" s="66" t="s">
        <v>156</v>
      </c>
      <c r="C38" s="66"/>
    </row>
    <row r="39" spans="1:3" ht="14" x14ac:dyDescent="0.3">
      <c r="A39" s="317" t="s">
        <v>180</v>
      </c>
      <c r="B39" s="66" t="s">
        <v>160</v>
      </c>
      <c r="C39" s="66"/>
    </row>
    <row r="40" spans="1:3" ht="14" x14ac:dyDescent="0.3">
      <c r="A40" s="317" t="s">
        <v>174</v>
      </c>
      <c r="B40" s="66" t="s">
        <v>154</v>
      </c>
      <c r="C40" s="66"/>
    </row>
    <row r="41" spans="1:3" ht="14" x14ac:dyDescent="0.3">
      <c r="A41" s="317" t="s">
        <v>168</v>
      </c>
      <c r="B41" s="66" t="s">
        <v>148</v>
      </c>
      <c r="C41" s="66"/>
    </row>
    <row r="42" spans="1:3" ht="14" x14ac:dyDescent="0.3">
      <c r="A42" s="317" t="s">
        <v>179</v>
      </c>
      <c r="B42" s="66" t="s">
        <v>159</v>
      </c>
      <c r="C42" s="66"/>
    </row>
    <row r="43" spans="1:3" ht="14" x14ac:dyDescent="0.3">
      <c r="A43" s="317" t="s">
        <v>178</v>
      </c>
      <c r="B43" s="66" t="s">
        <v>158</v>
      </c>
      <c r="C43" s="66"/>
    </row>
    <row r="44" spans="1:3" ht="14" x14ac:dyDescent="0.3">
      <c r="A44" s="317" t="s">
        <v>185</v>
      </c>
      <c r="B44" s="66" t="s">
        <v>165</v>
      </c>
      <c r="C44" s="66"/>
    </row>
    <row r="45" spans="1:3" ht="14" x14ac:dyDescent="0.3">
      <c r="A45" s="317" t="s">
        <v>186</v>
      </c>
      <c r="B45" s="66" t="s">
        <v>810</v>
      </c>
      <c r="C45" s="66"/>
    </row>
    <row r="46" spans="1:3" ht="14" x14ac:dyDescent="0.3">
      <c r="A46" s="317" t="s">
        <v>167</v>
      </c>
      <c r="B46" s="66" t="s">
        <v>147</v>
      </c>
      <c r="C46" s="66"/>
    </row>
    <row r="47" spans="1:3" ht="14" x14ac:dyDescent="0.3">
      <c r="A47" s="317" t="s">
        <v>183</v>
      </c>
      <c r="B47" s="66" t="s">
        <v>163</v>
      </c>
      <c r="C47" s="66"/>
    </row>
    <row r="48" spans="1:3" ht="14" x14ac:dyDescent="0.3">
      <c r="A48" s="317" t="s">
        <v>166</v>
      </c>
      <c r="B48" s="66" t="s">
        <v>146</v>
      </c>
      <c r="C48" s="66"/>
    </row>
    <row r="49" spans="1:3" ht="14" x14ac:dyDescent="0.3">
      <c r="A49" s="317" t="s">
        <v>184</v>
      </c>
      <c r="B49" s="66" t="s">
        <v>164</v>
      </c>
      <c r="C49" s="66"/>
    </row>
    <row r="50" spans="1:3" ht="14" x14ac:dyDescent="0.3">
      <c r="A50" s="317" t="s">
        <v>182</v>
      </c>
      <c r="B50" s="66" t="s">
        <v>162</v>
      </c>
      <c r="C50" s="66"/>
    </row>
  </sheetData>
  <autoFilter ref="A1:F22">
    <sortState ref="A2:F22">
      <sortCondition descending="1" ref="E1:E22"/>
    </sortState>
  </autoFilter>
  <pageMargins left="0.7" right="0.7" top="0.75" bottom="0.75" header="0.3" footer="0.3"/>
  <pageSetup paperSize="9" orientation="portrait" r:id="rId1"/>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3:AC35"/>
  <sheetViews>
    <sheetView zoomScaleNormal="100" workbookViewId="0">
      <pane xSplit="2" topLeftCell="C1" activePane="topRight" state="frozen"/>
      <selection pane="topRight" activeCell="E8" sqref="E8"/>
    </sheetView>
  </sheetViews>
  <sheetFormatPr defaultColWidth="9.08984375" defaultRowHeight="12.5" x14ac:dyDescent="0.25"/>
  <cols>
    <col min="1" max="1" width="14.08984375" style="119" customWidth="1"/>
    <col min="2" max="2" width="56.90625" style="119" customWidth="1"/>
    <col min="3" max="3" width="5.54296875" style="119" bestFit="1" customWidth="1"/>
    <col min="4" max="4" width="5.90625" style="119" bestFit="1" customWidth="1"/>
    <col min="5" max="5" width="6.453125" style="119" bestFit="1" customWidth="1"/>
    <col min="6" max="6" width="6" style="119" bestFit="1" customWidth="1"/>
    <col min="7" max="7" width="6.08984375" style="119" bestFit="1" customWidth="1"/>
    <col min="8" max="8" width="5.54296875" style="119" bestFit="1" customWidth="1"/>
    <col min="9" max="9" width="4.90625" style="119" bestFit="1" customWidth="1"/>
    <col min="10" max="10" width="6.453125" style="119" bestFit="1" customWidth="1"/>
    <col min="11" max="11" width="6" style="119" bestFit="1" customWidth="1"/>
    <col min="12" max="12" width="5.54296875" style="119" bestFit="1" customWidth="1"/>
    <col min="13" max="14" width="6.453125" style="119" bestFit="1" customWidth="1"/>
    <col min="15" max="15" width="5.54296875" style="119" bestFit="1" customWidth="1"/>
    <col min="16" max="16" width="5.90625" style="119" bestFit="1" customWidth="1"/>
    <col min="17" max="17" width="6.453125" style="119" bestFit="1" customWidth="1"/>
    <col min="18" max="18" width="6" style="119" bestFit="1" customWidth="1"/>
    <col min="19" max="19" width="6.08984375" style="119" bestFit="1" customWidth="1"/>
    <col min="20" max="20" width="5.54296875" style="119" bestFit="1" customWidth="1"/>
    <col min="21" max="21" width="4.90625" style="119" bestFit="1" customWidth="1"/>
    <col min="22" max="22" width="6.453125" style="119" bestFit="1" customWidth="1"/>
    <col min="23" max="23" width="6" style="119" bestFit="1" customWidth="1"/>
    <col min="24" max="24" width="15.453125" style="119" customWidth="1"/>
    <col min="25" max="25" width="9.08984375" style="119"/>
    <col min="26" max="26" width="15.54296875" style="119" customWidth="1"/>
    <col min="27" max="16384" width="9.08984375" style="119"/>
  </cols>
  <sheetData>
    <row r="3" spans="4:29" ht="13.5" x14ac:dyDescent="0.25">
      <c r="S3" s="82"/>
      <c r="T3" s="82"/>
      <c r="U3" s="82"/>
      <c r="V3" s="82"/>
      <c r="W3" s="220"/>
      <c r="X3" s="82"/>
      <c r="Y3" s="82"/>
      <c r="Z3" s="82"/>
      <c r="AA3" s="82"/>
      <c r="AB3" s="82"/>
      <c r="AC3" s="82"/>
    </row>
    <row r="4" spans="4:29" ht="14" x14ac:dyDescent="0.3">
      <c r="S4" s="82"/>
      <c r="T4" s="214"/>
      <c r="U4" s="214"/>
      <c r="V4" s="214"/>
      <c r="W4" s="221"/>
      <c r="X4" s="214"/>
      <c r="Y4" s="214"/>
      <c r="Z4" s="214"/>
      <c r="AA4" s="214"/>
      <c r="AB4" s="214"/>
      <c r="AC4" s="82"/>
    </row>
    <row r="5" spans="4:29" ht="14" x14ac:dyDescent="0.3">
      <c r="D5" s="215"/>
      <c r="S5" s="82"/>
      <c r="T5" s="214"/>
      <c r="U5" s="214"/>
      <c r="V5" s="214"/>
      <c r="W5" s="221"/>
      <c r="X5" s="214"/>
      <c r="Y5" s="214"/>
      <c r="Z5" s="214"/>
      <c r="AA5" s="214"/>
      <c r="AB5" s="214"/>
      <c r="AC5" s="82"/>
    </row>
    <row r="6" spans="4:29" ht="14" x14ac:dyDescent="0.3">
      <c r="S6" s="82"/>
      <c r="T6" s="214"/>
      <c r="U6" s="214"/>
      <c r="V6" s="214"/>
      <c r="W6" s="221"/>
      <c r="X6" s="214"/>
      <c r="Y6" s="214"/>
      <c r="Z6" s="214"/>
      <c r="AA6" s="214"/>
      <c r="AB6" s="214"/>
      <c r="AC6" s="82"/>
    </row>
    <row r="7" spans="4:29" ht="14" x14ac:dyDescent="0.3">
      <c r="S7" s="82"/>
      <c r="T7" s="214"/>
      <c r="U7" s="214"/>
      <c r="V7" s="214"/>
      <c r="W7" s="221"/>
      <c r="X7" s="214"/>
      <c r="Y7" s="214"/>
      <c r="Z7" s="214"/>
      <c r="AA7" s="214"/>
      <c r="AB7" s="214"/>
      <c r="AC7" s="82"/>
    </row>
    <row r="8" spans="4:29" ht="14" x14ac:dyDescent="0.3">
      <c r="S8" s="82"/>
      <c r="T8" s="214"/>
      <c r="U8" s="214"/>
      <c r="V8" s="214"/>
      <c r="W8" s="221"/>
      <c r="X8" s="214"/>
      <c r="Y8" s="214"/>
      <c r="Z8" s="214"/>
      <c r="AA8" s="214"/>
      <c r="AB8" s="214"/>
      <c r="AC8" s="82"/>
    </row>
    <row r="9" spans="4:29" ht="14" x14ac:dyDescent="0.3">
      <c r="S9" s="82"/>
      <c r="T9" s="214"/>
      <c r="U9" s="214"/>
      <c r="V9" s="214"/>
      <c r="W9" s="221"/>
      <c r="X9" s="214"/>
      <c r="Y9" s="214"/>
      <c r="Z9" s="214"/>
      <c r="AA9" s="214"/>
      <c r="AB9" s="214"/>
      <c r="AC9" s="82"/>
    </row>
    <row r="12" spans="4:29" ht="13.5" x14ac:dyDescent="0.25">
      <c r="S12" s="82"/>
    </row>
    <row r="20" spans="1:23" x14ac:dyDescent="0.25">
      <c r="A20" s="215"/>
    </row>
    <row r="25" spans="1:23" s="217" customFormat="1" ht="11.5" x14ac:dyDescent="0.3">
      <c r="C25" s="217">
        <v>43466</v>
      </c>
      <c r="D25" s="217">
        <v>43497</v>
      </c>
      <c r="E25" s="217">
        <v>43525</v>
      </c>
      <c r="F25" s="217">
        <v>43556</v>
      </c>
      <c r="G25" s="217">
        <v>43586</v>
      </c>
      <c r="H25" s="217">
        <v>43617</v>
      </c>
      <c r="I25" s="217">
        <v>43647</v>
      </c>
      <c r="J25" s="217">
        <v>43678</v>
      </c>
      <c r="K25" s="217">
        <v>43709</v>
      </c>
      <c r="L25" s="217">
        <v>43739</v>
      </c>
      <c r="M25" s="217">
        <v>43770</v>
      </c>
      <c r="N25" s="217">
        <v>43800</v>
      </c>
      <c r="O25" s="217">
        <v>43831</v>
      </c>
      <c r="P25" s="217">
        <v>43862</v>
      </c>
      <c r="Q25" s="217">
        <v>43891</v>
      </c>
      <c r="R25" s="217">
        <v>43922</v>
      </c>
      <c r="S25" s="217">
        <v>43952</v>
      </c>
      <c r="T25" s="217">
        <v>43983</v>
      </c>
      <c r="U25" s="217">
        <v>44013</v>
      </c>
      <c r="V25" s="217">
        <v>44044</v>
      </c>
      <c r="W25" s="217">
        <v>44075</v>
      </c>
    </row>
    <row r="26" spans="1:23" s="58" customFormat="1" ht="11.5" x14ac:dyDescent="0.3">
      <c r="A26" s="58" t="s">
        <v>100</v>
      </c>
      <c r="B26" s="58" t="s">
        <v>284</v>
      </c>
      <c r="C26" s="218">
        <v>79.040752566347379</v>
      </c>
      <c r="D26" s="218">
        <v>79.507620164126607</v>
      </c>
      <c r="E26" s="218">
        <v>81.381686871987299</v>
      </c>
      <c r="F26" s="218">
        <v>81.718346253229981</v>
      </c>
      <c r="G26" s="218">
        <v>80.901833437018553</v>
      </c>
      <c r="H26" s="218">
        <v>78.395009976693103</v>
      </c>
      <c r="I26" s="218">
        <v>75.300920045150065</v>
      </c>
      <c r="J26" s="218">
        <v>72.352621388854445</v>
      </c>
      <c r="K26" s="218">
        <v>75.386983637250637</v>
      </c>
      <c r="L26" s="218">
        <v>80.779533117828478</v>
      </c>
      <c r="M26" s="218">
        <v>83.441590047767221</v>
      </c>
      <c r="N26" s="218">
        <v>81.773464458834795</v>
      </c>
      <c r="O26" s="218">
        <v>80.785819553548492</v>
      </c>
      <c r="P26" s="218">
        <v>80.809596224793893</v>
      </c>
      <c r="Q26" s="218">
        <v>80.313455802731809</v>
      </c>
      <c r="R26" s="218">
        <v>74.822512604177376</v>
      </c>
      <c r="S26" s="218">
        <v>68.954183224690084</v>
      </c>
      <c r="T26" s="218">
        <v>67.465194826591983</v>
      </c>
      <c r="U26" s="219">
        <v>68.445038107959405</v>
      </c>
      <c r="V26" s="219">
        <v>68.942030320856745</v>
      </c>
      <c r="W26" s="219">
        <v>73.2</v>
      </c>
    </row>
    <row r="27" spans="1:23" s="58" customFormat="1" ht="11.5" x14ac:dyDescent="0.3">
      <c r="A27" s="58" t="s">
        <v>100</v>
      </c>
      <c r="B27" s="58" t="s">
        <v>285</v>
      </c>
      <c r="C27" s="218">
        <v>87.532496179237114</v>
      </c>
      <c r="D27" s="218">
        <v>87.131056014488323</v>
      </c>
      <c r="E27" s="218">
        <v>87.912967349328355</v>
      </c>
      <c r="F27" s="218">
        <v>89.835310389443805</v>
      </c>
      <c r="G27" s="218">
        <v>89.774672140614669</v>
      </c>
      <c r="H27" s="218">
        <v>89.630019057632921</v>
      </c>
      <c r="I27" s="218">
        <v>89.547724217399647</v>
      </c>
      <c r="J27" s="218">
        <v>83.975264788622837</v>
      </c>
      <c r="K27" s="218">
        <v>80.749122040341391</v>
      </c>
      <c r="L27" s="218">
        <v>82.24373413422002</v>
      </c>
      <c r="M27" s="218">
        <v>88.672974961313074</v>
      </c>
      <c r="N27" s="218">
        <v>90.018920553182355</v>
      </c>
      <c r="O27" s="218">
        <v>88.29229581563078</v>
      </c>
      <c r="P27" s="218">
        <v>87.211102449521846</v>
      </c>
      <c r="Q27" s="218">
        <v>88.70009869161467</v>
      </c>
      <c r="R27" s="218">
        <v>91.570561962535834</v>
      </c>
      <c r="S27" s="218">
        <v>88.823838710436888</v>
      </c>
      <c r="T27" s="218">
        <v>87.898890462376087</v>
      </c>
      <c r="U27" s="219">
        <v>90.646905474558267</v>
      </c>
      <c r="V27" s="219">
        <v>86.838979530864009</v>
      </c>
      <c r="W27" s="219"/>
    </row>
    <row r="28" spans="1:23" s="58" customFormat="1" ht="11.5" x14ac:dyDescent="0.3">
      <c r="A28" s="58" t="s">
        <v>20</v>
      </c>
      <c r="B28" s="58" t="s">
        <v>286</v>
      </c>
      <c r="C28" s="218">
        <v>69.532260050483288</v>
      </c>
      <c r="D28" s="218">
        <v>68.496532358227839</v>
      </c>
      <c r="E28" s="218">
        <v>70.546810273405143</v>
      </c>
      <c r="F28" s="218">
        <v>71.359199845380743</v>
      </c>
      <c r="G28" s="218">
        <v>70.480543664901205</v>
      </c>
      <c r="H28" s="218">
        <v>68.05931036770437</v>
      </c>
      <c r="I28" s="218">
        <v>62.917640481718159</v>
      </c>
      <c r="J28" s="218">
        <v>59.248800422434968</v>
      </c>
      <c r="K28" s="218">
        <v>64.078052471057376</v>
      </c>
      <c r="L28" s="218">
        <v>72.647886646298915</v>
      </c>
      <c r="M28" s="218">
        <v>75.76304470539597</v>
      </c>
      <c r="N28" s="218">
        <v>72.927028491480044</v>
      </c>
      <c r="O28" s="218">
        <v>72.080978530603105</v>
      </c>
      <c r="P28" s="218">
        <v>71.849892220262589</v>
      </c>
      <c r="Q28" s="218">
        <v>71.308567899055859</v>
      </c>
      <c r="R28" s="218">
        <v>63.051264328608745</v>
      </c>
      <c r="S28" s="218">
        <v>51.911703906095518</v>
      </c>
      <c r="T28" s="218">
        <v>44.673399151776408</v>
      </c>
      <c r="U28" s="219">
        <v>44.103890208412707</v>
      </c>
      <c r="V28" s="219">
        <v>46.077409065816106</v>
      </c>
      <c r="W28" s="219">
        <v>52.6</v>
      </c>
    </row>
    <row r="29" spans="1:23" s="58" customFormat="1" ht="11.5" x14ac:dyDescent="0.3">
      <c r="A29" s="58" t="s">
        <v>20</v>
      </c>
      <c r="B29" s="58" t="s">
        <v>287</v>
      </c>
      <c r="C29" s="218">
        <v>80.64037171604248</v>
      </c>
      <c r="D29" s="218">
        <v>79.595281340011368</v>
      </c>
      <c r="E29" s="218">
        <v>80.403030406443023</v>
      </c>
      <c r="F29" s="218">
        <v>83.034653999784098</v>
      </c>
      <c r="G29" s="218">
        <v>82.592260838409175</v>
      </c>
      <c r="H29" s="218">
        <v>85.87659461374912</v>
      </c>
      <c r="I29" s="218">
        <v>89.768045170151083</v>
      </c>
      <c r="J29" s="218">
        <v>77.014337641357017</v>
      </c>
      <c r="K29" s="218">
        <v>70.412025915410936</v>
      </c>
      <c r="L29" s="218">
        <v>73.980053075150906</v>
      </c>
      <c r="M29" s="218">
        <v>82.001928241856632</v>
      </c>
      <c r="N29" s="218">
        <v>85.821718866097768</v>
      </c>
      <c r="O29" s="218">
        <v>81.389423517551094</v>
      </c>
      <c r="P29" s="218">
        <v>80.103844865448309</v>
      </c>
      <c r="Q29" s="218">
        <v>84.20650556873467</v>
      </c>
      <c r="R29" s="218">
        <v>93.13250973091894</v>
      </c>
      <c r="S29" s="218">
        <v>89.265050282408041</v>
      </c>
      <c r="T29" s="218">
        <v>85.777664294149574</v>
      </c>
      <c r="U29" s="219">
        <v>89.331589518426838</v>
      </c>
      <c r="V29" s="219">
        <v>79.357684950947132</v>
      </c>
      <c r="W29" s="219"/>
    </row>
    <row r="30" spans="1:23" s="58" customFormat="1" ht="11.5" x14ac:dyDescent="0.3">
      <c r="A30" s="58" t="s">
        <v>730</v>
      </c>
      <c r="B30" s="58" t="s">
        <v>277</v>
      </c>
      <c r="C30" s="218"/>
      <c r="D30" s="218"/>
      <c r="E30" s="218"/>
      <c r="F30" s="218"/>
      <c r="G30" s="218"/>
      <c r="H30" s="218"/>
      <c r="I30" s="218"/>
      <c r="J30" s="218"/>
      <c r="K30" s="218"/>
      <c r="L30" s="218"/>
      <c r="M30" s="218"/>
      <c r="N30" s="218"/>
      <c r="O30" s="218">
        <v>79.955472181796338</v>
      </c>
      <c r="P30" s="218">
        <v>79.294566187732357</v>
      </c>
      <c r="Q30" s="218">
        <v>79.638480404796326</v>
      </c>
      <c r="R30" s="218">
        <v>82.719330733535216</v>
      </c>
      <c r="S30" s="218">
        <v>81.627602510065302</v>
      </c>
      <c r="T30" s="218">
        <v>81.440286921063162</v>
      </c>
      <c r="U30" s="219">
        <v>85.629942170497173</v>
      </c>
      <c r="V30" s="219">
        <v>82.451583948798501</v>
      </c>
      <c r="W30" s="219">
        <v>80</v>
      </c>
    </row>
    <row r="31" spans="1:23" x14ac:dyDescent="0.25">
      <c r="O31" s="216"/>
    </row>
    <row r="32" spans="1:23" x14ac:dyDescent="0.25">
      <c r="O32" s="216"/>
    </row>
    <row r="33" spans="15:15" x14ac:dyDescent="0.25">
      <c r="O33" s="216"/>
    </row>
    <row r="34" spans="15:15" x14ac:dyDescent="0.25">
      <c r="O34" s="216"/>
    </row>
    <row r="35" spans="15:15" x14ac:dyDescent="0.25">
      <c r="O35" s="216"/>
    </row>
  </sheetData>
  <pageMargins left="0.7" right="0.7" top="0.75" bottom="0.75" header="0.3" footer="0.3"/>
  <pageSetup paperSize="9" orientation="portrait"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EpiServer" ma:contentTypeID="0x010100096182B2028BF449A3D0EB79FD2CC846010018B3E305294CA74CB0E27D6EDADC3259" ma:contentTypeVersion="58" ma:contentTypeDescription="Dessa fält används av artikelkatalogen och är en innehållstyp för samtliga fält som ska vara läsbara via EpiServer Connector." ma:contentTypeScope="" ma:versionID="7e48ccafccd8f2d47d94f8505486ccac">
  <xsd:schema xmlns:xsd="http://www.w3.org/2001/XMLSchema" xmlns:xs="http://www.w3.org/2001/XMLSchema" xmlns:p="http://schemas.microsoft.com/office/2006/metadata/properties" xmlns:ns1="343f6c91-b5b3-4dff-89ad-5fc55ccc8930" xmlns:ns3="3b7fe2ab-f366-46fa-9c85-7b29d4e9a966" xmlns:ns4="18942921-39ac-4bf3-98fa-6ceb15a22cb8" targetNamespace="http://schemas.microsoft.com/office/2006/metadata/properties" ma:root="true" ma:fieldsID="c7244c7aa1587c1140d7e9b5fc46e75d" ns1:_="" ns3:_="" ns4:_="">
    <xsd:import namespace="343f6c91-b5b3-4dff-89ad-5fc55ccc8930"/>
    <xsd:import namespace="3b7fe2ab-f366-46fa-9c85-7b29d4e9a966"/>
    <xsd:import namespace="18942921-39ac-4bf3-98fa-6ceb15a22cb8"/>
    <xsd:element name="properties">
      <xsd:complexType>
        <xsd:sequence>
          <xsd:element name="documentManagement">
            <xsd:complexType>
              <xsd:all>
                <xsd:element ref="ns1:Titel"/>
                <xsd:element ref="ns1:SOCPublYear" minOccurs="0"/>
                <xsd:element ref="ns1:SOCPublMonth" minOccurs="0"/>
                <xsd:element ref="ns1:Beställningsnummer" minOccurs="0"/>
                <xsd:element ref="ns1:Artikelnummer" minOccurs="0"/>
                <xsd:element ref="ns1:Vikt_x0020__x0028_gram_x0029_" minOccurs="0"/>
                <xsd:element ref="ns1:Antal_x0020_sidor" minOccurs="0"/>
                <xsd:element ref="ns1:ISBN" minOccurs="0"/>
                <xsd:element ref="ns1:Typ_x0020_av_x0020_format" minOccurs="0"/>
                <xsd:element ref="ns3:POD-typ" minOccurs="0"/>
                <xsd:element ref="ns3:Språk_x0020_på_x0020_publikation" minOccurs="0"/>
                <xsd:element ref="ns1:Pris_x0020__x0028_exkl._x0020_moms_x0029_" minOccurs="0"/>
                <xsd:element ref="ns1:Moms" minOccurs="0"/>
                <xsd:element ref="ns1:SOCPublEdition" minOccurs="0"/>
                <xsd:element ref="ns1:Anteckningar" minOccurs="0"/>
                <xsd:element ref="ns1:Status_x0020_på_x0020_publikation"/>
                <xsd:element ref="ns1:Datum_x0020_för_x0020_publicering"/>
                <xsd:element ref="ns1:Ansvarig_x0020_produktionsledare" minOccurs="0"/>
                <xsd:element ref="ns1:Ansvarig_x0020_sakkunnig" minOccurs="0"/>
                <xsd:element ref="ns1:Ansvarig_x0020_avd_x002f_enhet" minOccurs="0"/>
                <xsd:element ref="ns1:Tidigare_x0020_sakkunnig" minOccurs="0"/>
                <xsd:element ref="ns1:Dokumenttyp" minOccurs="0"/>
                <xsd:element ref="ns1:Avpubliceringsdatum" minOccurs="0"/>
                <xsd:element ref="ns3:E-plikt" minOccurs="0"/>
                <xsd:element ref="ns1:Granskas_x0020_av_x0020_webbredaktion" minOccurs="0"/>
                <xsd:element ref="ns1:Datum_x0020_för_x0020_uppdatering" minOccurs="0"/>
                <xsd:element ref="ns1:Huvuddokument_x002f_bilaga"/>
                <xsd:element ref="ns1:Leveransmetod" minOccurs="0"/>
                <xsd:element ref="ns1:Ingress" minOccurs="0"/>
                <xsd:element ref="ns1:Produkter"/>
                <xsd:element ref="ns3:Ämnesområde" minOccurs="0"/>
                <xsd:element ref="ns4:PortfoljID" minOccurs="0"/>
                <xsd:element ref="ns1:Verksamhetsområde" minOccurs="0"/>
                <xsd:element ref="ns1:Finns_x0020_omslag_x0020_till_x0020_huvuddokument" minOccurs="0"/>
                <xsd:element ref="ns1:TaxCatchAll" minOccurs="0"/>
                <xsd:element ref="ns1:TaxCatchAllLabel" minOccurs="0"/>
                <xsd:element ref="ns1:f0b63fb838514edda550d3da4cfbf27d" minOccurs="0"/>
                <xsd:element ref="ns1:n100172ac3744ec48476a6bc1cfadbfc" minOccurs="0"/>
                <xsd:element ref="ns1:Notifiera_x0020_webbredak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43f6c91-b5b3-4dff-89ad-5fc55ccc8930" elementFormDefault="qualified">
    <xsd:import namespace="http://schemas.microsoft.com/office/2006/documentManagement/types"/>
    <xsd:import namespace="http://schemas.microsoft.com/office/infopath/2007/PartnerControls"/>
    <xsd:element name="Titel" ma:index="0" ma:displayName="Titel" ma:internalName="Titel" ma:readOnly="false">
      <xsd:simpleType>
        <xsd:restriction base="dms:Text">
          <xsd:maxLength value="255"/>
        </xsd:restriction>
      </xsd:simpleType>
    </xsd:element>
    <xsd:element name="SOCPublYear" ma:index="1" nillable="true" ma:displayName="Publiceringsår" ma:decimals="0" ma:internalName="SOCPublYear" ma:readOnly="false">
      <xsd:simpleType>
        <xsd:restriction base="dms:Number">
          <xsd:maxInclusive value="2050"/>
          <xsd:minInclusive value="1980"/>
        </xsd:restriction>
      </xsd:simpleType>
    </xsd:element>
    <xsd:element name="SOCPublMonth" ma:index="2" nillable="true" ma:displayName="Publiceringsmånad" ma:default="01" ma:format="Dropdown" ma:internalName="SOCPublMonth">
      <xsd:simpleType>
        <xsd:restriction base="dms:Choice">
          <xsd:enumeration value="01"/>
          <xsd:enumeration value="02"/>
          <xsd:enumeration value="03"/>
          <xsd:enumeration value="04"/>
          <xsd:enumeration value="05"/>
          <xsd:enumeration value="06"/>
          <xsd:enumeration value="07"/>
          <xsd:enumeration value="08"/>
          <xsd:enumeration value="09"/>
          <xsd:enumeration value="10"/>
          <xsd:enumeration value="11"/>
          <xsd:enumeration value="12"/>
        </xsd:restriction>
      </xsd:simpleType>
    </xsd:element>
    <xsd:element name="Beställningsnummer" ma:index="4" nillable="true" ma:displayName="Beställningsnummer" ma:internalName="Best_x00e4_llningsnummer" ma:readOnly="false">
      <xsd:simpleType>
        <xsd:restriction base="dms:Text">
          <xsd:maxLength value="25"/>
        </xsd:restriction>
      </xsd:simpleType>
    </xsd:element>
    <xsd:element name="Artikelnummer" ma:index="5" nillable="true" ma:displayName="Artikelnummer" ma:internalName="Artikelnummer" ma:readOnly="false">
      <xsd:simpleType>
        <xsd:restriction base="dms:Text">
          <xsd:maxLength value="255"/>
        </xsd:restriction>
      </xsd:simpleType>
    </xsd:element>
    <xsd:element name="Vikt_x0020__x0028_gram_x0029_" ma:index="6" nillable="true" ma:displayName="Vikt (gram)" ma:decimals="0" ma:internalName="Vikt_x0020__x0028_gram_x0029_" ma:readOnly="false" ma:percentage="FALSE">
      <xsd:simpleType>
        <xsd:restriction base="dms:Number"/>
      </xsd:simpleType>
    </xsd:element>
    <xsd:element name="Antal_x0020_sidor" ma:index="7" nillable="true" ma:displayName="Antal sidor" ma:decimals="0" ma:internalName="Antal_x0020_sidor" ma:readOnly="false" ma:percentage="FALSE">
      <xsd:simpleType>
        <xsd:restriction base="dms:Number"/>
      </xsd:simpleType>
    </xsd:element>
    <xsd:element name="ISBN" ma:index="8" nillable="true" ma:displayName="ISBN" ma:internalName="ISBN" ma:readOnly="false">
      <xsd:simpleType>
        <xsd:restriction base="dms:Text">
          <xsd:maxLength value="255"/>
        </xsd:restriction>
      </xsd:simpleType>
    </xsd:element>
    <xsd:element name="Typ_x0020_av_x0020_format" ma:index="9" nillable="true" ma:displayName="Typ av format" ma:format="Dropdown" ma:internalName="Typ_x0020_av_x0020_format" ma:readOnly="false">
      <xsd:simpleType>
        <xsd:restriction base="dms:Choice">
          <xsd:enumeration value="---"/>
          <xsd:enumeration value="Affisch"/>
          <xsd:enumeration value="Blad"/>
          <xsd:enumeration value="Bok"/>
          <xsd:enumeration value="Broschyr"/>
          <xsd:enumeration value="DVD"/>
          <xsd:enumeration value="Excel"/>
          <xsd:enumeration value="Folder"/>
          <xsd:enumeration value="Häfte"/>
          <xsd:enumeration value="Kartongställ"/>
          <xsd:enumeration value="Kort"/>
          <xsd:enumeration value="Ljudfil"/>
          <xsd:enumeration value="PDF"/>
          <xsd:enumeration value="POD"/>
          <xsd:enumeration value="Profilmaterial"/>
          <xsd:enumeration value="Punktskrift"/>
        </xsd:restriction>
      </xsd:simpleType>
    </xsd:element>
    <xsd:element name="Pris_x0020__x0028_exkl._x0020_moms_x0029_" ma:index="12" nillable="true" ma:displayName="Pris (exkl. moms)" ma:LCID="1053" ma:internalName="Pris_x0020__x0028_exkl_x002e__x0020_moms_x0029_">
      <xsd:simpleType>
        <xsd:restriction base="dms:Currency"/>
      </xsd:simpleType>
    </xsd:element>
    <xsd:element name="Moms" ma:index="13" nillable="true" ma:displayName="Moms" ma:default="0%" ma:format="Dropdown" ma:internalName="Moms" ma:readOnly="false">
      <xsd:simpleType>
        <xsd:restriction base="dms:Choice">
          <xsd:enumeration value="0%"/>
          <xsd:enumeration value="6%"/>
          <xsd:enumeration value="12%"/>
          <xsd:enumeration value="25%"/>
        </xsd:restriction>
      </xsd:simpleType>
    </xsd:element>
    <xsd:element name="SOCPublEdition" ma:index="14" nillable="true" ma:displayName="Upplaga" ma:decimals="0" ma:internalName="SOCPublEdition" ma:readOnly="false">
      <xsd:simpleType>
        <xsd:restriction base="dms:Number"/>
      </xsd:simpleType>
    </xsd:element>
    <xsd:element name="Anteckningar" ma:index="15" nillable="true" ma:displayName="Anteckningar" ma:internalName="Anteckningar" ma:readOnly="false">
      <xsd:simpleType>
        <xsd:restriction base="dms:Note">
          <xsd:maxLength value="255"/>
        </xsd:restriction>
      </xsd:simpleType>
    </xsd:element>
    <xsd:element name="Status_x0020_på_x0020_publikation" ma:index="16" ma:displayName="Status på publikation" ma:format="Dropdown" ma:indexed="true" ma:internalName="Status_x0020_p_x00e5__x0020_publikation" ma:readOnly="false">
      <xsd:simpleType>
        <xsd:restriction base="dms:Choice">
          <xsd:enumeration value="Ej publicerad"/>
          <xsd:enumeration value="Publicerad"/>
          <xsd:enumeration value="Inaktuell"/>
        </xsd:restriction>
      </xsd:simpleType>
    </xsd:element>
    <xsd:element name="Datum_x0020_för_x0020_publicering" ma:index="17" ma:displayName="Datum för publicering på webb" ma:format="DateTime" ma:indexed="true" ma:internalName="Datum_x0020_f_x00f6_r_x0020_publicering" ma:readOnly="false">
      <xsd:simpleType>
        <xsd:restriction base="dms:DateTime"/>
      </xsd:simpleType>
    </xsd:element>
    <xsd:element name="Ansvarig_x0020_produktionsledare" ma:index="18" nillable="true" ma:displayName="Ansvarig produktionsledare" ma:indexed="true" ma:list="UserInfo" ma:SharePointGroup="0" ma:internalName="Ansvarig_x0020_produktionsledare" ma:readOnly="false" ma:showField="Title">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Ansvarig_x0020_sakkunnig" ma:index="19" nillable="true" ma:displayName="Ansvarig sakkunnig" ma:list="UserInfo" ma:SharePointGroup="0" ma:internalName="Ansvarig_x0020_sakkunnig" ma:readOnly="false" ma:showField="Title">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Ansvarig_x0020_avd_x002f_enhet" ma:index="20" nillable="true" ma:displayName="Ansvarig avd/enhet" ma:format="Dropdown" ma:internalName="Ansvarig_x0020_avd_x002F_enhet">
      <xsd:simpleType>
        <xsd:restriction base="dms:Choice">
          <xsd:enumeration value="A/ACS"/>
          <xsd:enumeration value="A/HT1"/>
          <xsd:enumeration value="A/HT2"/>
          <xsd:enumeration value="A/HT3"/>
          <xsd:enumeration value="A/HT4"/>
          <xsd:enumeration value="A/SO1"/>
          <xsd:enumeration value="A/SO2"/>
          <xsd:enumeration value="A/SPEC1"/>
          <xsd:enumeration value="A/SPEC2"/>
          <xsd:enumeration value="BST/ACS"/>
          <xsd:enumeration value="BST/BEH1"/>
          <xsd:enumeration value="BST/BEH2"/>
          <xsd:enumeration value="BST/STB"/>
          <xsd:enumeration value="GDS/ACS"/>
          <xsd:enumeration value="GDS/KB"/>
          <xsd:enumeration value="KHS/ACS"/>
          <xsd:enumeration value="KHS/HV"/>
          <xsd:enumeration value="KHS/NDC"/>
          <xsd:enumeration value="KHS/NR"/>
          <xsd:enumeration value="KHS/NR1"/>
          <xsd:enumeration value="KHS/NR2"/>
          <xsd:enumeration value="KHS/PS"/>
          <xsd:enumeration value="KHS/VHS"/>
          <xsd:enumeration value="KOM/ACS"/>
          <xsd:enumeration value="KOM/KM1"/>
          <xsd:enumeration value="KOM/KM2"/>
          <xsd:enumeration value="KOM/PK"/>
          <xsd:enumeration value="KOM/PRE"/>
          <xsd:enumeration value="KOM/WEB"/>
          <xsd:enumeration value="KOM/WP"/>
          <xsd:enumeration value="KST/ACS"/>
          <xsd:enumeration value="KST/IE"/>
          <xsd:enumeration value="KST/KEB"/>
          <xsd:enumeration value="KST/KT"/>
          <xsd:enumeration value="KST/KU"/>
          <xsd:enumeration value="KST/VSO1"/>
          <xsd:enumeration value="KST/VSO2"/>
          <xsd:enumeration value="R/ACS"/>
          <xsd:enumeration value="R/FVJ"/>
          <xsd:enumeration value="R/HSJ"/>
          <xsd:enumeration value="R/SOJ"/>
          <xsd:enumeration value="S/ACS"/>
          <xsd:enumeration value="S/FOR"/>
          <xsd:enumeration value="S/IU"/>
          <xsd:enumeration value="S/KLT"/>
          <xsd:enumeration value="S/RE"/>
          <xsd:enumeration value="S/RES"/>
          <xsd:enumeration value="S/ST1"/>
          <xsd:enumeration value="S/ST2"/>
          <xsd:enumeration value="S/SÖ"/>
          <xsd:enumeration value="S/ÖJ1"/>
          <xsd:enumeration value="S/ÖJ2"/>
          <xsd:enumeration value="U/ACS"/>
          <xsd:enumeration value="U/EM"/>
          <xsd:enumeration value="U/SA"/>
          <xsd:enumeration value="U/UV"/>
          <xsd:enumeration value="U/VÄL"/>
          <xsd:enumeration value="V/ACS"/>
          <xsd:enumeration value="V/EE"/>
          <xsd:enumeration value="V/IT"/>
          <xsd:enumeration value="V/PE"/>
          <xsd:enumeration value="V/REG"/>
          <xsd:enumeration value="V/SE"/>
          <xsd:enumeration value="V/UE"/>
        </xsd:restriction>
      </xsd:simpleType>
    </xsd:element>
    <xsd:element name="Tidigare_x0020_sakkunnig" ma:index="21" nillable="true" ma:displayName="Tidigare sakkunnig" ma:internalName="Tidigare_x0020_sakkunnig">
      <xsd:simpleType>
        <xsd:restriction base="dms:Text">
          <xsd:maxLength value="255"/>
        </xsd:restriction>
      </xsd:simpleType>
    </xsd:element>
    <xsd:element name="Dokumenttyp" ma:index="22" nillable="true" ma:displayName="Dokumenttyp" ma:default="Publikation" ma:format="Dropdown" ma:internalName="Dokumenttyp" ma:readOnly="false">
      <xsd:simpleType>
        <xsd:restriction base="dms:Choice">
          <xsd:enumeration value="Publikation"/>
        </xsd:restriction>
      </xsd:simpleType>
    </xsd:element>
    <xsd:element name="Avpubliceringsdatum" ma:index="23" nillable="true" ma:displayName="Avpubliceringsdatum" ma:format="DateOnly" ma:internalName="Avpubliceringsdatum" ma:readOnly="false">
      <xsd:simpleType>
        <xsd:restriction base="dms:DateTime"/>
      </xsd:simpleType>
    </xsd:element>
    <xsd:element name="Granskas_x0020_av_x0020_webbredaktion" ma:index="25" nillable="true" ma:displayName="Granskas av webbredaktion" ma:default="0" ma:internalName="Granskas_x0020_av_x0020_webbredaktion" ma:readOnly="false">
      <xsd:simpleType>
        <xsd:restriction base="dms:Boolean"/>
      </xsd:simpleType>
    </xsd:element>
    <xsd:element name="Datum_x0020_för_x0020_uppdatering" ma:index="26" nillable="true" ma:displayName="Datum för uppdatering" ma:format="DateOnly" ma:internalName="Datum_x0020_f_x00f6_r_x0020_uppdatering" ma:readOnly="false">
      <xsd:simpleType>
        <xsd:restriction base="dms:DateTime"/>
      </xsd:simpleType>
    </xsd:element>
    <xsd:element name="Huvuddokument_x002f_bilaga" ma:index="27" ma:displayName="Huvuddokument/bilaga" ma:format="Dropdown" ma:internalName="Huvuddokument_x002F_bilaga" ma:readOnly="false">
      <xsd:simpleType>
        <xsd:restriction base="dms:Choice">
          <xsd:enumeration value="Huvuddokument"/>
          <xsd:enumeration value="Bilaga"/>
          <xsd:enumeration value="Omslag"/>
        </xsd:restriction>
      </xsd:simpleType>
    </xsd:element>
    <xsd:element name="Leveransmetod" ma:index="28" nillable="true" ma:displayName="Leveransmetod" ma:default="Nedladdningsbar" ma:internalName="Leveransmetod" ma:readOnly="false" ma:requiredMultiChoice="true">
      <xsd:complexType>
        <xsd:complexContent>
          <xsd:extension base="dms:MultiChoice">
            <xsd:sequence>
              <xsd:element name="Value" maxOccurs="unbounded" minOccurs="0" nillable="true">
                <xsd:simpleType>
                  <xsd:restriction base="dms:Choice">
                    <xsd:enumeration value="Nedladdningsbar"/>
                    <xsd:enumeration value="Tryckt upplaga"/>
                    <xsd:enumeration value="Print on demand"/>
                    <xsd:enumeration value="Endast beställningsbar"/>
                  </xsd:restriction>
                </xsd:simpleType>
              </xsd:element>
            </xsd:sequence>
          </xsd:extension>
        </xsd:complexContent>
      </xsd:complexType>
    </xsd:element>
    <xsd:element name="Ingress" ma:index="29" nillable="true" ma:displayName="Ingress" ma:internalName="Ingress" ma:readOnly="false">
      <xsd:simpleType>
        <xsd:restriction base="dms:Note">
          <xsd:maxLength value="255"/>
        </xsd:restriction>
      </xsd:simpleType>
    </xsd:element>
    <xsd:element name="Produkter" ma:index="30" ma:displayName="Produkt" ma:default="Övrigt" ma:format="RadioButtons" ma:internalName="Produkter" ma:readOnly="false">
      <xsd:simpleType>
        <xsd:restriction base="dms:Choice">
          <xsd:enumeration value="Föreskrifter och allmänna råd"/>
          <xsd:enumeration value="Handböcker"/>
          <xsd:enumeration value="Klassifikationer och koder"/>
          <xsd:enumeration value="Kunskapsstöd"/>
          <xsd:enumeration value="Meddelandeblad"/>
          <xsd:enumeration value="Nationella riktlinjer"/>
          <xsd:enumeration value="Nationella screeningprogram"/>
          <xsd:enumeration value="Statistik"/>
          <xsd:enumeration value="Vägledning"/>
          <xsd:enumeration value="Öppna jämförelser"/>
          <xsd:enumeration value="Övrigt"/>
        </xsd:restriction>
      </xsd:simpleType>
    </xsd:element>
    <xsd:element name="Verksamhetsområde" ma:index="33" nillable="true" ma:displayName="Verksamhetsområde" ma:internalName="Verksamhetsomr_x00e5_de" ma:readOnly="false" ma:requiredMultiChoice="true">
      <xsd:complexType>
        <xsd:complexContent>
          <xsd:extension base="dms:MultiChoice">
            <xsd:sequence>
              <xsd:element name="Value" maxOccurs="unbounded" minOccurs="0" nillable="true">
                <xsd:simpleType>
                  <xsd:restriction base="dms:Choice">
                    <xsd:enumeration value="Hälso- och sjukvård"/>
                    <xsd:enumeration value="Socialtjänst"/>
                    <xsd:enumeration value="Tandvård"/>
                  </xsd:restriction>
                </xsd:simpleType>
              </xsd:element>
            </xsd:sequence>
          </xsd:extension>
        </xsd:complexContent>
      </xsd:complexType>
    </xsd:element>
    <xsd:element name="Finns_x0020_omslag_x0020_till_x0020_huvuddokument" ma:index="34" nillable="true" ma:displayName="Finns omslag till huvuddokument" ma:default="0" ma:internalName="Finns_x0020_omslag_x0020_till_x0020_huvuddokument">
      <xsd:simpleType>
        <xsd:restriction base="dms:Boolean"/>
      </xsd:simpleType>
    </xsd:element>
    <xsd:element name="TaxCatchAll" ma:index="36" nillable="true" ma:displayName="Taxonomy Catch All Column" ma:description="" ma:hidden="true" ma:list="{d16448d0-d907-4fd0-a73a-d926832f6153}" ma:internalName="TaxCatchAll" ma:readOnly="false" ma:showField="CatchAllData" ma:web="343f6c91-b5b3-4dff-89ad-5fc55ccc8930">
      <xsd:complexType>
        <xsd:complexContent>
          <xsd:extension base="dms:MultiChoiceLookup">
            <xsd:sequence>
              <xsd:element name="Value" type="dms:Lookup" maxOccurs="unbounded" minOccurs="0" nillable="true"/>
            </xsd:sequence>
          </xsd:extension>
        </xsd:complexContent>
      </xsd:complexType>
    </xsd:element>
    <xsd:element name="TaxCatchAllLabel" ma:index="37" nillable="true" ma:displayName="Taxonomy Catch All Column1" ma:description="" ma:hidden="true" ma:list="{d16448d0-d907-4fd0-a73a-d926832f6153}" ma:internalName="TaxCatchAllLabel" ma:readOnly="true" ma:showField="CatchAllDataLabel" ma:web="343f6c91-b5b3-4dff-89ad-5fc55ccc8930">
      <xsd:complexType>
        <xsd:complexContent>
          <xsd:extension base="dms:MultiChoiceLookup">
            <xsd:sequence>
              <xsd:element name="Value" type="dms:Lookup" maxOccurs="unbounded" minOccurs="0" nillable="true"/>
            </xsd:sequence>
          </xsd:extension>
        </xsd:complexContent>
      </xsd:complexType>
    </xsd:element>
    <xsd:element name="f0b63fb838514edda550d3da4cfbf27d" ma:index="39" nillable="true" ma:taxonomy="true" ma:internalName="f0b63fb838514edda550d3da4cfbf27d" ma:taxonomyFieldName="Ansvarig_x0020_avdelning_x002F_enhet" ma:displayName="Ansvarig enhet" ma:readOnly="false" ma:default="" ma:fieldId="{f0b63fb8-3851-4edd-a550-d3da4cfbf27d}" ma:sspId="68028966-b333-4fcd-be16-92d907fe3d90" ma:termSetId="2ebf11d2-b480-4a3f-9366-2ba648925ad7" ma:anchorId="bcf0acf7-28b0-4787-afb1-e092e400ba94" ma:open="false" ma:isKeyword="false">
      <xsd:complexType>
        <xsd:sequence>
          <xsd:element ref="pc:Terms" minOccurs="0" maxOccurs="1"/>
        </xsd:sequence>
      </xsd:complexType>
    </xsd:element>
    <xsd:element name="n100172ac3744ec48476a6bc1cfadbfc" ma:index="40" nillable="true" ma:taxonomy="true" ma:internalName="n100172ac3744ec48476a6bc1cfadbfc" ma:taxonomyFieldName="Ansvarig_x0020_avdelning" ma:displayName="Ansvarig avdelning" ma:readOnly="false" ma:default="" ma:fieldId="{7100172a-c374-4ec4-8476-a6bc1cfadbfc}" ma:sspId="68028966-b333-4fcd-be16-92d907fe3d90" ma:termSetId="2ebf11d2-b480-4a3f-9366-2ba648925ad7" ma:anchorId="bcf0acf7-28b0-4787-afb1-e092e400ba94" ma:open="false" ma:isKeyword="false">
      <xsd:complexType>
        <xsd:sequence>
          <xsd:element ref="pc:Terms" minOccurs="0" maxOccurs="1"/>
        </xsd:sequence>
      </xsd:complexType>
    </xsd:element>
    <xsd:element name="Notifiera_x0020_webbredaktion" ma:index="51" nillable="true" ma:displayName="Notifiera webbredaktion" ma:default="1" ma:internalName="Notifiera_x0020_webbredaktion">
      <xsd:simpleType>
        <xsd:restriction base="dms:Boolean"/>
      </xsd:simpleType>
    </xsd:element>
  </xsd:schema>
  <xsd:schema xmlns:xsd="http://www.w3.org/2001/XMLSchema" xmlns:xs="http://www.w3.org/2001/XMLSchema" xmlns:dms="http://schemas.microsoft.com/office/2006/documentManagement/types" xmlns:pc="http://schemas.microsoft.com/office/infopath/2007/PartnerControls" targetNamespace="3b7fe2ab-f366-46fa-9c85-7b29d4e9a966" elementFormDefault="qualified">
    <xsd:import namespace="http://schemas.microsoft.com/office/2006/documentManagement/types"/>
    <xsd:import namespace="http://schemas.microsoft.com/office/infopath/2007/PartnerControls"/>
    <xsd:element name="POD-typ" ma:index="10" nillable="true" ma:displayName="POD-typ" ma:format="Dropdown" ma:internalName="POD_x002d_typ" ma:readOnly="false">
      <xsd:simpleType>
        <xsd:restriction base="dms:Choice">
          <xsd:enumeration value="---"/>
          <xsd:enumeration value="Klamrade blad"/>
          <xsd:enumeration value="Limbindning"/>
          <xsd:enumeration value="Rygghäftning"/>
          <xsd:enumeration value="Utskrift (1-2 sidor)"/>
        </xsd:restriction>
      </xsd:simpleType>
    </xsd:element>
    <xsd:element name="Språk_x0020_på_x0020_publikation" ma:index="11" nillable="true" ma:displayName="Språk på publikation" ma:default="Svenska" ma:format="Dropdown" ma:internalName="Spr_x00e5_k_x0020_p_x00e5__x0020_publikation" ma:readOnly="false">
      <xsd:simpleType>
        <xsd:restriction base="dms:Choice">
          <xsd:enumeration value="Afghanska"/>
          <xsd:enumeration value="Albanska"/>
          <xsd:enumeration value="Amarinja"/>
          <xsd:enumeration value="Amhariska"/>
          <xsd:enumeration value="Arabiska"/>
          <xsd:enumeration value="Assyriska"/>
          <xsd:enumeration value="Azerbajdzjanska"/>
          <xsd:enumeration value="Azeriska"/>
          <xsd:enumeration value="Bajuni"/>
          <xsd:enumeration value="Baskiska"/>
          <xsd:enumeration value="Behdini"/>
          <xsd:enumeration value="Vitryska"/>
          <xsd:enumeration value="Bengali"/>
          <xsd:enumeration value="Berber"/>
          <xsd:enumeration value="BKS"/>
          <xsd:enumeration value="Bosniska"/>
          <xsd:enumeration value="Bravanese"/>
          <xsd:enumeration value="Bulgariska"/>
          <xsd:enumeration value="Burmesiska"/>
          <xsd:enumeration value="Cakchiquel"/>
          <xsd:enumeration value="Kambodjanska"/>
          <xsd:enumeration value="Kantonesiska"/>
          <xsd:enumeration value="Katalansk"/>
          <xsd:enumeration value="Kaldeiska"/>
          <xsd:enumeration value="Chamorro"/>
          <xsd:enumeration value="Chao-chow"/>
          <xsd:enumeration value="Chavacano"/>
          <xsd:enumeration value="chuukese"/>
          <xsd:enumeration value="Kroatisk"/>
          <xsd:enumeration value="Tjeckiska"/>
          <xsd:enumeration value="Danska"/>
          <xsd:enumeration value="Dari"/>
          <xsd:enumeration value="Dinka"/>
          <xsd:enumeration value="Diula"/>
          <xsd:enumeration value="Holländska"/>
          <xsd:enumeration value="Engelska"/>
          <xsd:enumeration value="Estniska"/>
          <xsd:enumeration value="Fante"/>
          <xsd:enumeration value="Persiska"/>
          <xsd:enumeration value="Finska"/>
          <xsd:enumeration value="Flamländsk"/>
          <xsd:enumeration value="Franska"/>
          <xsd:enumeration value="Fukienese"/>
          <xsd:enumeration value="Fula"/>
          <xsd:enumeration value="Fulani"/>
          <xsd:enumeration value="Fuzhou"/>
          <xsd:enumeration value="Gaddang"/>
          <xsd:enumeration value="Gaelisk"/>
          <xsd:enumeration value="Gaelic-irländsk"/>
          <xsd:enumeration value="Gaelic-skott"/>
          <xsd:enumeration value="Georgiansk"/>
          <xsd:enumeration value="Tyska"/>
          <xsd:enumeration value="Gorani"/>
          <xsd:enumeration value="Grekiska"/>
          <xsd:enumeration value="Gujarati"/>
          <xsd:enumeration value="Haitisk kreol"/>
          <xsd:enumeration value="Hakka"/>
          <xsd:enumeration value="Hakka-chinese"/>
          <xsd:enumeration value="Hausa"/>
          <xsd:enumeration value="Hgebreiska"/>
          <xsd:enumeration value="Hindi"/>
          <xsd:enumeration value="Hmong"/>
          <xsd:enumeration value="Ungerska"/>
          <xsd:enumeration value="Ibanag"/>
          <xsd:enumeration value="Isländska"/>
          <xsd:enumeration value="Igbo"/>
          <xsd:enumeration value="Ilocano"/>
          <xsd:enumeration value="Indonesiska"/>
          <xsd:enumeration value="Inuktitut"/>
          <xsd:enumeration value="Italienska"/>
          <xsd:enumeration value="Jakartanese"/>
          <xsd:enumeration value="Japanska"/>
          <xsd:enumeration value="Javanesisk"/>
          <xsd:enumeration value="Jiddisch"/>
          <xsd:enumeration value="Kanjobal"/>
          <xsd:enumeration value="Karen"/>
          <xsd:enumeration value="Karenni"/>
          <xsd:enumeration value="Kashmiri"/>
          <xsd:enumeration value="Kazakiska"/>
          <xsd:enumeration value="Kikuyu"/>
          <xsd:enumeration value="Kinyarwanda"/>
          <xsd:enumeration value="Kirundi"/>
          <xsd:enumeration value="Koreanska"/>
          <xsd:enumeration value="Kosovos"/>
          <xsd:enumeration value="Kotokoli"/>
          <xsd:enumeration value="Krio"/>
          <xsd:enumeration value="Kurdisk"/>
          <xsd:enumeration value="kurmanji"/>
          <xsd:enumeration value="Kirgizistan"/>
          <xsd:enumeration value="Lakota"/>
          <xsd:enumeration value="Laotiska"/>
          <xsd:enumeration value="Lettiska"/>
          <xsd:enumeration value="Lingala"/>
          <xsd:enumeration value="Litauiska"/>
          <xsd:enumeration value="Luganda"/>
          <xsd:enumeration value="Lulesamiska"/>
          <xsd:enumeration value="Maay"/>
          <xsd:enumeration value="Makedonska"/>
          <xsd:enumeration value="Malay"/>
          <xsd:enumeration value="Malayalam"/>
          <xsd:enumeration value="Maltesisk"/>
          <xsd:enumeration value="Mandarin"/>
          <xsd:enumeration value="Mandingo"/>
          <xsd:enumeration value="Mandinka"/>
          <xsd:enumeration value="Marathi"/>
          <xsd:enumeration value="Marshallese"/>
          <xsd:enumeration value="Meänkieli"/>
          <xsd:enumeration value="Mirpuri"/>
          <xsd:enumeration value="Mixteco"/>
          <xsd:enumeration value="Moldavan"/>
          <xsd:enumeration value="Mongoliska"/>
          <xsd:enumeration value="Montenegrinsk"/>
          <xsd:enumeration value="Navajo"/>
          <xsd:enumeration value="Neapolitansk"/>
          <xsd:enumeration value="Nepali"/>
          <xsd:enumeration value="Nigerian Pidgin"/>
          <xsd:enumeration value="Nordsamiska"/>
          <xsd:enumeration value="Norska"/>
          <xsd:enumeration value="Oromo"/>
          <xsd:enumeration value="Pahari"/>
          <xsd:enumeration value="Papago"/>
          <xsd:enumeration value="Papiamento"/>
          <xsd:enumeration value="Patois"/>
          <xsd:enumeration value="Pidgin engelska"/>
          <xsd:enumeration value="Putsa"/>
          <xsd:enumeration value="Polska"/>
          <xsd:enumeration value="Portug.creole"/>
          <xsd:enumeration value="Portugisiska"/>
          <xsd:enumeration value="Pothwari"/>
          <xsd:enumeration value="Pulaar"/>
          <xsd:enumeration value="Punjabi"/>
          <xsd:enumeration value="Putian"/>
          <xsd:enumeration value="Quichua"/>
          <xsd:enumeration value="Reseromani"/>
          <xsd:enumeration value="Romani arli"/>
          <xsd:enumeration value="Romani kalderas"/>
          <xsd:enumeration value="Romani kale"/>
          <xsd:enumeration value="Romani lovari"/>
          <xsd:enumeration value="Rumänska"/>
          <xsd:enumeration value="Ryska"/>
          <xsd:enumeration value="Samiska"/>
          <xsd:enumeration value="Samoanska"/>
          <xsd:enumeration value="Serbiska"/>
          <xsd:enumeration value="Shanghainese"/>
          <xsd:enumeration value="Shona"/>
          <xsd:enumeration value="Sichuan"/>
          <xsd:enumeration value="Siciliansk"/>
          <xsd:enumeration value="Singalesisk"/>
          <xsd:enumeration value="Slovakiska"/>
          <xsd:enumeration value="Somaliska"/>
          <xsd:enumeration value="Sorani"/>
          <xsd:enumeration value="Spanska"/>
          <xsd:enumeration value="Sudanesiska arabiska"/>
          <xsd:enumeration value="Sundanesiska"/>
          <xsd:enumeration value="Susu"/>
          <xsd:enumeration value="Swahili"/>
          <xsd:enumeration value="Svenska"/>
          <xsd:enumeration value="Sydsamiska"/>
          <xsd:enumeration value="Sylhetti"/>
          <xsd:enumeration value="Tagalog"/>
          <xsd:enumeration value="Taiwanesiska"/>
          <xsd:enumeration value="Tadzjikiska"/>
          <xsd:enumeration value="Tamil"/>
          <xsd:enumeration value="Telugu"/>
          <xsd:enumeration value="Thai"/>
          <xsd:enumeration value="Tibetanska"/>
          <xsd:enumeration value="Tigre"/>
          <xsd:enumeration value="Tigrinska"/>
          <xsd:enumeration value="Toishanese"/>
          <xsd:enumeration value="Tonganska"/>
          <xsd:enumeration value="Toucouleur"/>
          <xsd:enumeration value="Trique"/>
          <xsd:enumeration value="Tshiluba"/>
          <xsd:enumeration value="Turkiska"/>
          <xsd:enumeration value="Ukrainska"/>
          <xsd:enumeration value="Urdu"/>
          <xsd:enumeration value="Uyghur"/>
          <xsd:enumeration value="Uzbekiska"/>
          <xsd:enumeration value="Vietnamesiska"/>
          <xsd:enumeration value="Visayan"/>
          <xsd:enumeration value="Walesisk"/>
          <xsd:enumeration value="Wolof"/>
          <xsd:enumeration value="Jiddisch"/>
          <xsd:enumeration value="Yoruba"/>
          <xsd:enumeration value="Yupik"/>
        </xsd:restriction>
      </xsd:simpleType>
    </xsd:element>
    <xsd:element name="E-plikt" ma:index="24" nillable="true" ma:displayName="E-plikt" ma:default="1" ma:internalName="E_x002d_plikt" ma:readOnly="false">
      <xsd:simpleType>
        <xsd:restriction base="dms:Boolean"/>
      </xsd:simpleType>
    </xsd:element>
    <xsd:element name="Ämnesområde" ma:index="31" nillable="true" ma:displayName="Ämnesområde" ma:internalName="_x00c4_mnesomr_x00e5_de" ma:readOnly="false">
      <xsd:complexType>
        <xsd:complexContent>
          <xsd:extension base="dms:MultiChoice">
            <xsd:sequence>
              <xsd:element name="Value" maxOccurs="unbounded" minOccurs="0" nillable="true">
                <xsd:simpleType>
                  <xsd:restriction base="dms:Choice">
                    <xsd:enumeration value="Asylsökande"/>
                    <xsd:enumeration value="Barn och familj"/>
                    <xsd:enumeration value="Donation"/>
                    <xsd:enumeration value="Dödsfall"/>
                    <xsd:enumeration value="Ekonomiskt bistånd"/>
                    <xsd:enumeration value="E-hälsa"/>
                    <xsd:enumeration value="Fallolyckor"/>
                    <xsd:enumeration value="Funktionshinder"/>
                    <xsd:enumeration value="Hemlöshet"/>
                    <xsd:enumeration value="Hjälpmedel"/>
                    <xsd:enumeration value="Jämlik vård och omsorg"/>
                    <xsd:enumeration value="Kvinnors hälsa"/>
                    <xsd:enumeration value="Läkemedel"/>
                    <xsd:enumeration value="Missbruk och beroende"/>
                    <xsd:enumeration value="Palliativ vård"/>
                    <xsd:enumeration value="Psykisk ohälsa"/>
                    <xsd:enumeration value="Stöd till anhöriga"/>
                    <xsd:enumeration value="Våld- och brott"/>
                    <xsd:enumeration value="Vårdhygien"/>
                    <xsd:enumeration value="Äldre"/>
                  </xsd:restriction>
                </xsd:simpleType>
              </xsd:element>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18942921-39ac-4bf3-98fa-6ceb15a22cb8" elementFormDefault="qualified">
    <xsd:import namespace="http://schemas.microsoft.com/office/2006/documentManagement/types"/>
    <xsd:import namespace="http://schemas.microsoft.com/office/infopath/2007/PartnerControls"/>
    <xsd:element name="PortfoljID" ma:index="32" nillable="true" ma:displayName="Portfölj-ID" ma:list="{18942921-39ac-4bf3-98fa-6ceb15a22cb8}" ma:internalName="PortfoljID" ma:showField="ID">
      <xsd:simpleType>
        <xsd:restriction base="dms:Lookup"/>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42" ma:displayName="Innehållstyp"/>
        <xsd:element ref="dc:title" minOccurs="0" maxOccurs="1" ma:displayName="Rubrik"/>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Leveransmetod xmlns="343f6c91-b5b3-4dff-89ad-5fc55ccc8930">
      <Value>Nedladdningsbar</Value>
    </Leveransmetod>
    <Datum_x0020_för_x0020_uppdatering xmlns="343f6c91-b5b3-4dff-89ad-5fc55ccc8930" xsi:nil="true"/>
    <Avpubliceringsdatum xmlns="343f6c91-b5b3-4dff-89ad-5fc55ccc8930" xsi:nil="true"/>
    <Granskas_x0020_av_x0020_webbredaktion xmlns="343f6c91-b5b3-4dff-89ad-5fc55ccc8930">false</Granskas_x0020_av_x0020_webbredaktion>
    <Verksamhetsområde xmlns="343f6c91-b5b3-4dff-89ad-5fc55ccc8930">
      <Value>Hälso- och sjukvård</Value>
    </Verksamhetsområde>
    <Pris_x0020__x0028_exkl._x0020_moms_x0029_ xmlns="343f6c91-b5b3-4dff-89ad-5fc55ccc8930" xsi:nil="true"/>
    <Datum_x0020_för_x0020_publicering xmlns="343f6c91-b5b3-4dff-89ad-5fc55ccc8930">2020-11-27T08:30:00+00:00</Datum_x0020_för_x0020_publicering>
    <Ansvarig_x0020_avd_x002f_enhet xmlns="343f6c91-b5b3-4dff-89ad-5fc55ccc8930">A/HT3</Ansvarig_x0020_avd_x002f_enhet>
    <Språk_x0020_på_x0020_publikation xmlns="3b7fe2ab-f366-46fa-9c85-7b29d4e9a966">Svenska</Språk_x0020_på_x0020_publikation>
    <f0b63fb838514edda550d3da4cfbf27d xmlns="343f6c91-b5b3-4dff-89ad-5fc55ccc8930">
      <Terms xmlns="http://schemas.microsoft.com/office/infopath/2007/PartnerControls"/>
    </f0b63fb838514edda550d3da4cfbf27d>
    <TaxCatchAll xmlns="343f6c91-b5b3-4dff-89ad-5fc55ccc8930"/>
    <Dokumenttyp xmlns="343f6c91-b5b3-4dff-89ad-5fc55ccc8930" xsi:nil="true"/>
    <Titel xmlns="343f6c91-b5b3-4dff-89ad-5fc55ccc8930">Bilaga – Tabeller – Analys av första covid-19-vågen – produktion, köer och väntetider i vården</Titel>
    <Huvuddokument_x002f_bilaga xmlns="343f6c91-b5b3-4dff-89ad-5fc55ccc8930">Bilaga</Huvuddokument_x002f_bilaga>
    <Ansvarig_x0020_produktionsledare xmlns="343f6c91-b5b3-4dff-89ad-5fc55ccc8930">
      <UserInfo>
        <DisplayName>Johansson, Pernilla</DisplayName>
        <AccountId>40</AccountId>
        <AccountType/>
      </UserInfo>
    </Ansvarig_x0020_produktionsledare>
    <Beställningsnummer xmlns="343f6c91-b5b3-4dff-89ad-5fc55ccc8930">20105</Beställningsnummer>
    <Typ_x0020_av_x0020_format xmlns="343f6c91-b5b3-4dff-89ad-5fc55ccc8930">Excel</Typ_x0020_av_x0020_format>
    <SOCPublEdition xmlns="343f6c91-b5b3-4dff-89ad-5fc55ccc8930" xsi:nil="true"/>
    <n100172ac3744ec48476a6bc1cfadbfc xmlns="343f6c91-b5b3-4dff-89ad-5fc55ccc8930">
      <Terms xmlns="http://schemas.microsoft.com/office/infopath/2007/PartnerControls"/>
    </n100172ac3744ec48476a6bc1cfadbfc>
    <Anteckningar xmlns="343f6c91-b5b3-4dff-89ad-5fc55ccc8930" xsi:nil="true"/>
    <Vikt_x0020__x0028_gram_x0029_ xmlns="343f6c91-b5b3-4dff-89ad-5fc55ccc8930" xsi:nil="true"/>
    <Produkter xmlns="343f6c91-b5b3-4dff-89ad-5fc55ccc8930">Övrigt</Produkter>
    <Ämnesområde xmlns="3b7fe2ab-f366-46fa-9c85-7b29d4e9a966">
      <Value>Äldre</Value>
    </Ämnesområde>
    <PortfoljID xmlns="18942921-39ac-4bf3-98fa-6ceb15a22cb8">7065</PortfoljID>
    <SOCPublMonth xmlns="343f6c91-b5b3-4dff-89ad-5fc55ccc8930">11</SOCPublMonth>
    <Artikelnummer xmlns="343f6c91-b5b3-4dff-89ad-5fc55ccc8930">2020-11-7065</Artikelnummer>
    <POD-typ xmlns="3b7fe2ab-f366-46fa-9c85-7b29d4e9a966">---</POD-typ>
    <Status_x0020_på_x0020_publikation xmlns="343f6c91-b5b3-4dff-89ad-5fc55ccc8930">Publicerad</Status_x0020_på_x0020_publikation>
    <Moms xmlns="343f6c91-b5b3-4dff-89ad-5fc55ccc8930" xsi:nil="true"/>
    <Tidigare_x0020_sakkunnig xmlns="343f6c91-b5b3-4dff-89ad-5fc55ccc8930" xsi:nil="true"/>
    <Ansvarig_x0020_sakkunnig xmlns="343f6c91-b5b3-4dff-89ad-5fc55ccc8930">
      <UserInfo>
        <DisplayName>Barbasso Helmers, Sevim</DisplayName>
        <AccountId>129</AccountId>
        <AccountType/>
      </UserInfo>
    </Ansvarig_x0020_sakkunnig>
    <E-plikt xmlns="3b7fe2ab-f366-46fa-9c85-7b29d4e9a966">false</E-plikt>
    <Ingress xmlns="343f6c91-b5b3-4dff-89ad-5fc55ccc8930" xsi:nil="true"/>
    <SOCPublYear xmlns="343f6c91-b5b3-4dff-89ad-5fc55ccc8930">2020</SOCPublYear>
    <Antal_x0020_sidor xmlns="343f6c91-b5b3-4dff-89ad-5fc55ccc8930" xsi:nil="true"/>
    <Finns_x0020_omslag_x0020_till_x0020_huvuddokument xmlns="343f6c91-b5b3-4dff-89ad-5fc55ccc8930">false</Finns_x0020_omslag_x0020_till_x0020_huvuddokument>
    <ISBN xmlns="343f6c91-b5b3-4dff-89ad-5fc55ccc8930" xsi:nil="true"/>
    <Notifiera_x0020_webbredaktion xmlns="343f6c91-b5b3-4dff-89ad-5fc55ccc8930">true</Notifiera_x0020_webbredaktion>
  </documentManagement>
</p:properties>
</file>

<file path=customXml/itemProps1.xml><?xml version="1.0" encoding="utf-8"?>
<ds:datastoreItem xmlns:ds="http://schemas.openxmlformats.org/officeDocument/2006/customXml" ds:itemID="{BD7A5AD2-03B2-414B-A470-B67576303352}"/>
</file>

<file path=customXml/itemProps2.xml><?xml version="1.0" encoding="utf-8"?>
<ds:datastoreItem xmlns:ds="http://schemas.openxmlformats.org/officeDocument/2006/customXml" ds:itemID="{ECC89082-0580-4A21-9418-ADF69DFD4A50}"/>
</file>

<file path=customXml/itemProps3.xml><?xml version="1.0" encoding="utf-8"?>
<ds:datastoreItem xmlns:ds="http://schemas.openxmlformats.org/officeDocument/2006/customXml" ds:itemID="{72DC0567-74DC-4234-8621-06990F02D2D8}"/>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Kalkylblad</vt:lpstr>
      </vt:variant>
      <vt:variant>
        <vt:i4>28</vt:i4>
      </vt:variant>
      <vt:variant>
        <vt:lpstr>Namngivna områden</vt:lpstr>
      </vt:variant>
      <vt:variant>
        <vt:i4>2</vt:i4>
      </vt:variant>
    </vt:vector>
  </HeadingPairs>
  <TitlesOfParts>
    <vt:vector size="30" baseType="lpstr">
      <vt:lpstr>vänt besök reg</vt:lpstr>
      <vt:lpstr>Innehåll</vt:lpstr>
      <vt:lpstr>1</vt:lpstr>
      <vt:lpstr>2</vt:lpstr>
      <vt:lpstr>3</vt:lpstr>
      <vt:lpstr>4 </vt:lpstr>
      <vt:lpstr>5</vt:lpstr>
      <vt:lpstr>6</vt:lpstr>
      <vt:lpstr>7</vt:lpstr>
      <vt:lpstr>8</vt:lpstr>
      <vt:lpstr>9</vt:lpstr>
      <vt:lpstr>10</vt:lpstr>
      <vt:lpstr>11</vt:lpstr>
      <vt:lpstr>12</vt:lpstr>
      <vt:lpstr>13</vt:lpstr>
      <vt:lpstr>14</vt:lpstr>
      <vt:lpstr>15</vt:lpstr>
      <vt:lpstr>16a</vt:lpstr>
      <vt:lpstr>16b</vt:lpstr>
      <vt:lpstr>17</vt:lpstr>
      <vt:lpstr>B mall</vt:lpstr>
      <vt:lpstr>18</vt:lpstr>
      <vt:lpstr>K1</vt:lpstr>
      <vt:lpstr>K2</vt:lpstr>
      <vt:lpstr>K3</vt:lpstr>
      <vt:lpstr>K4</vt:lpstr>
      <vt:lpstr>K5</vt:lpstr>
      <vt:lpstr>K6</vt:lpstr>
      <vt:lpstr>'K3'!_FilterDatabase</vt:lpstr>
      <vt:lpstr>Tabell_aterbesok</vt:lpstr>
    </vt:vector>
  </TitlesOfParts>
  <Company>Socialstyrelsen</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creator>Lindblom, Martin</dc:creator>
  <cp:lastModifiedBy>Johansson, Pernilla</cp:lastModifiedBy>
  <dcterms:created xsi:type="dcterms:W3CDTF">2020-10-07T14:42:15Z</dcterms:created>
  <dcterms:modified xsi:type="dcterms:W3CDTF">2020-11-26T15:37:38Z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Ansvarig avdelning/enhet">
    <vt:lpwstr/>
  </property>
  <property fmtid="{D5CDD505-2E9C-101B-9397-08002B2CF9AE}" pid="3" name="ContentTypeId">
    <vt:lpwstr>0x010100096182B2028BF449A3D0EB79FD2CC846010018B3E305294CA74CB0E27D6EDADC3259</vt:lpwstr>
  </property>
  <property fmtid="{D5CDD505-2E9C-101B-9397-08002B2CF9AE}" pid="4" name="Skickat till Arkiv">
    <vt:bool>false</vt:bool>
  </property>
  <property fmtid="{D5CDD505-2E9C-101B-9397-08002B2CF9AE}" pid="5" name="Skickat till webbutik">
    <vt:bool>false</vt:bool>
  </property>
  <property fmtid="{D5CDD505-2E9C-101B-9397-08002B2CF9AE}" pid="6" name="Ansvarig avdelning">
    <vt:lpwstr/>
  </property>
  <property fmtid="{D5CDD505-2E9C-101B-9397-08002B2CF9AE}" pid="7" name="Arkiverad">
    <vt:bool>false</vt:bool>
  </property>
</Properties>
</file>